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'Лист1'!$A$2:$G$289</definedName>
  </definedNames>
  <calcPr fullCalcOnLoad="1"/>
</workbook>
</file>

<file path=xl/sharedStrings.xml><?xml version="1.0" encoding="utf-8"?>
<sst xmlns="http://schemas.openxmlformats.org/spreadsheetml/2006/main" count="848" uniqueCount="255">
  <si>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</si>
  <si>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</si>
  <si>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</si>
  <si>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</si>
  <si>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</si>
  <si>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</si>
  <si>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</si>
  <si>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</si>
  <si>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</si>
  <si>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</si>
  <si>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</si>
  <si>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027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</si>
  <si>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</si>
  <si>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</si>
  <si>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</si>
  <si>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</si>
  <si>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</si>
  <si>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</si>
  <si>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</si>
  <si>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02</t>
  </si>
  <si>
    <t>03</t>
  </si>
  <si>
    <t>13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</si>
  <si>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</si>
  <si>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</si>
  <si>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</si>
  <si>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</si>
  <si>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</si>
  <si>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</si>
  <si>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</si>
  <si>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Музеи и постоянные выставки</t>
  </si>
  <si>
    <t>Библиотеки</t>
  </si>
  <si>
    <t>Общее образование</t>
  </si>
  <si>
    <t xml:space="preserve">Функциональная  структура  </t>
  </si>
  <si>
    <t>11</t>
  </si>
  <si>
    <t>09</t>
  </si>
  <si>
    <t>Сумма (тыс.р.)</t>
  </si>
  <si>
    <t xml:space="preserve">Национальная безопасность и правоохранительная деятельность </t>
  </si>
  <si>
    <t>253</t>
  </si>
  <si>
    <t>Предупреждение и ликвидация последствий чрезвычайных ситуаций и стихийных бедствий, гражданская оборона</t>
  </si>
  <si>
    <t>000 00 00</t>
  </si>
  <si>
    <t>Обеспечение функционирования органов в сфере национальной безопасности и правоохранительной деятельности</t>
  </si>
  <si>
    <t>Обеспечение противопожарной безопасности</t>
  </si>
  <si>
    <t>Воинские формирования ( органы, подразделения)</t>
  </si>
  <si>
    <t>202 00 00</t>
  </si>
  <si>
    <t xml:space="preserve">03 </t>
  </si>
  <si>
    <t xml:space="preserve">10 </t>
  </si>
  <si>
    <t>Национальная экономика</t>
  </si>
  <si>
    <t>Транспорт</t>
  </si>
  <si>
    <t>Другие виды транспорта</t>
  </si>
  <si>
    <t>317 00 00</t>
  </si>
  <si>
    <t>197</t>
  </si>
  <si>
    <t>Другие вопросы в области национальной экономики</t>
  </si>
  <si>
    <t xml:space="preserve">Обеспечение деятельности подведомственных учреждений </t>
  </si>
  <si>
    <t>327</t>
  </si>
  <si>
    <t>Охрана окружающей среды</t>
  </si>
  <si>
    <t>443</t>
  </si>
  <si>
    <t>Природоохранные мероприятия</t>
  </si>
  <si>
    <t>420 00 00</t>
  </si>
  <si>
    <t>421 00 00</t>
  </si>
  <si>
    <t>422 00 00</t>
  </si>
  <si>
    <t>423 00 00</t>
  </si>
  <si>
    <t xml:space="preserve">07 </t>
  </si>
  <si>
    <t xml:space="preserve">02 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</si>
  <si>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</si>
  <si>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</si>
  <si>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</si>
  <si>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Мероприятий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</si>
  <si>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</si>
  <si>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</si>
  <si>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</si>
  <si>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</si>
  <si>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452 00 00</t>
  </si>
  <si>
    <t>Культура, кнематография и средства массовой информации</t>
  </si>
  <si>
    <t xml:space="preserve">Культура </t>
  </si>
  <si>
    <t>440 00 00</t>
  </si>
  <si>
    <t>441 00 00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</si>
  <si>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</si>
  <si>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</si>
  <si>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</si>
  <si>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</si>
  <si>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</si>
  <si>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Другие вопросы в области культуры, кинематографии и средств массовой информации</t>
  </si>
  <si>
    <t>Здравоохранение и спорт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</si>
  <si>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</si>
  <si>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</si>
  <si>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</si>
  <si>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>455</t>
  </si>
  <si>
    <t>Другие вопросы в области здравоохранения и спорта</t>
  </si>
  <si>
    <t>Поддержка жилищного хозяйства</t>
  </si>
  <si>
    <t>350 00 00</t>
  </si>
  <si>
    <t>Общегосударственные  вопросы</t>
  </si>
  <si>
    <t>Функционирование законодательных  (представительных)  органов  государственной  власти  и  местного самоуправления</t>
  </si>
  <si>
    <t>Руководство  и  управление  в  сфере  установленных  функций</t>
  </si>
  <si>
    <t>001 00 00</t>
  </si>
  <si>
    <t>Члены  законодательной  (представительной)  власти  местного  самоуправления</t>
  </si>
  <si>
    <t>Обеспечение  проведения  выборов  и  референдумов</t>
  </si>
  <si>
    <t>Проведение  выборов  и  референдумов</t>
  </si>
  <si>
    <t>020 00 00</t>
  </si>
  <si>
    <t>097</t>
  </si>
  <si>
    <t>Проведение  выборов  в  законодательные  (представительные)  органы  власти  местного  самоуправления</t>
  </si>
  <si>
    <t>Резервные  фонды</t>
  </si>
  <si>
    <t>070 00 00</t>
  </si>
  <si>
    <t>184</t>
  </si>
  <si>
    <t>15</t>
  </si>
  <si>
    <t xml:space="preserve">000 </t>
  </si>
  <si>
    <t>Другие  общегосударственные  вопросы</t>
  </si>
  <si>
    <t>092 00 00</t>
  </si>
  <si>
    <t>Реализация  государственных  функций,  связанных  с  общегосударственным  управлением</t>
  </si>
  <si>
    <t>216</t>
  </si>
  <si>
    <t>302 00 00</t>
  </si>
  <si>
    <t>Поисковые  и  аварийно-спасательные  учреждения</t>
  </si>
  <si>
    <t>Обеспечение деятельности  подведомственных  учреждений</t>
  </si>
  <si>
    <t>000  00 00</t>
  </si>
  <si>
    <t>Другие  вопросы  в  области национальной безопасности и правоохранительной деятельности</t>
  </si>
  <si>
    <t>291 00 00</t>
  </si>
  <si>
    <t>Учреждения, обеспечивающие  предоставление  услуг  в  сфере  лесного  хозяйства</t>
  </si>
  <si>
    <t>366</t>
  </si>
  <si>
    <t>Отдельные  мероприятия  по  другим  видам  транспорта</t>
  </si>
  <si>
    <t>5</t>
  </si>
  <si>
    <t>410</t>
  </si>
  <si>
    <t>Другие  вопросы  в  области жилищно-коммунального  хозяйства</t>
  </si>
  <si>
    <t>351 00 00</t>
  </si>
  <si>
    <t>Поддержка  коммунального  хозяйства</t>
  </si>
  <si>
    <t>Коммунальное  хозяйство</t>
  </si>
  <si>
    <t>412</t>
  </si>
  <si>
    <t>Мероприятия  по  благоустройству  городских  и  сельских  поселений</t>
  </si>
  <si>
    <t>3</t>
  </si>
  <si>
    <t>4</t>
  </si>
  <si>
    <t>447</t>
  </si>
  <si>
    <t>Мероприятия в области здравоохранения, спорта и физической культуры, туризма</t>
  </si>
  <si>
    <t>7</t>
  </si>
  <si>
    <t>8</t>
  </si>
  <si>
    <t>Социальная  политика</t>
  </si>
  <si>
    <t>Социальное  обслуживание  населения</t>
  </si>
  <si>
    <t>Меры социальной  поддержки  граждан</t>
  </si>
  <si>
    <t>505 00 00</t>
  </si>
  <si>
    <t>482</t>
  </si>
  <si>
    <t>Мероприятия  в  области  социальной  политики</t>
  </si>
  <si>
    <t>514 00 00</t>
  </si>
  <si>
    <t>Реализация  государственных  функций  в  области  социальной  политики</t>
  </si>
  <si>
    <t>506</t>
  </si>
  <si>
    <t>Субвенции  бюджетам  ЗАТО  на  оплату  жилищно-коммунальных  услуг  отдельным  категориям  граждан</t>
  </si>
  <si>
    <t>345 00 00</t>
  </si>
  <si>
    <t>521</t>
  </si>
  <si>
    <t>Государственная  поддержка малого  предпринимательства</t>
  </si>
  <si>
    <t>749</t>
  </si>
  <si>
    <t>Социальное  обеспечение  населения</t>
  </si>
  <si>
    <t xml:space="preserve">Ежемесячное  пособие на  ребенка  гражданам,имеющим  детей, из  бюджетов субъектов  РФ и  местных  бюджетов  </t>
  </si>
  <si>
    <t>563</t>
  </si>
  <si>
    <t>477</t>
  </si>
  <si>
    <t>Субсидии  на  предоставление  мер  социальной  поддержки  реабилитированных  лиц  и  лиц, признанных  пострадавшими  от  политических  репрессий</t>
  </si>
  <si>
    <t>Другие вопросы в области социальной политики</t>
  </si>
  <si>
    <t>Мероприятия в области жилищного хозяйства по строительству,реконструкции и приобретению жилых домов</t>
  </si>
  <si>
    <t>410 00 00</t>
  </si>
  <si>
    <t>Состояние  окружающей  среды  и  природопользования</t>
  </si>
  <si>
    <t>ИТОГО    РАСХОДОВ</t>
  </si>
  <si>
    <t>Централизованные закупки медикаментов и медицинского оборудования</t>
  </si>
  <si>
    <t>483</t>
  </si>
  <si>
    <t>Оказание социальной помощи</t>
  </si>
  <si>
    <t>565</t>
  </si>
  <si>
    <t>Предоставление льгот труженикам тыла за  счет  средств  бюджетов  субъектов  РФ и  местных  бюджетов</t>
  </si>
  <si>
    <t>Предоставление льгот ветеранам труда  за  счет  средств  бюджетов  субъектов  РФ и  местных  бюджетов</t>
  </si>
  <si>
    <t xml:space="preserve">514 00 00 </t>
  </si>
  <si>
    <t>005</t>
  </si>
  <si>
    <t>026</t>
  </si>
  <si>
    <t>Центральный аппарат</t>
  </si>
  <si>
    <t>Глава  законодательной  (представительной)  власти  местного  самоуправления</t>
  </si>
  <si>
    <t>042</t>
  </si>
  <si>
    <t>Глава  исполнительной  власти  местного  самоуправления</t>
  </si>
  <si>
    <t>090 00 00</t>
  </si>
  <si>
    <t>200</t>
  </si>
  <si>
    <t xml:space="preserve">01 </t>
  </si>
  <si>
    <t>Оценка недвижимости,признание прав и регулирование отношений по государственной и муниципальной собственности</t>
  </si>
  <si>
    <t>Проведение  мероприятий  для  детей  и  молодежи</t>
  </si>
  <si>
    <t>755</t>
  </si>
  <si>
    <t xml:space="preserve">Другие пособия и компенсации </t>
  </si>
  <si>
    <t>Выполнение  других  обязательств  государства</t>
  </si>
  <si>
    <t>Субсидии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</si>
  <si>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</si>
  <si>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506 00 00</t>
  </si>
  <si>
    <t>Лесное хозяйство</t>
  </si>
  <si>
    <t xml:space="preserve">291 00 00 </t>
  </si>
  <si>
    <t>Сельское хозяйство и рыболовство</t>
  </si>
  <si>
    <t xml:space="preserve">263 00 00 </t>
  </si>
  <si>
    <t>263 00 00</t>
  </si>
  <si>
    <t>453</t>
  </si>
  <si>
    <t>Государственная  поддержка в сфере культуры, кинематографии и средств массовой информации</t>
  </si>
  <si>
    <t>Здравоохранение</t>
  </si>
  <si>
    <t>485 00 00</t>
  </si>
  <si>
    <t>Реализация государственных функций в области здравоохранения,спорта и туризма</t>
  </si>
  <si>
    <t xml:space="preserve">485 00 00  </t>
  </si>
  <si>
    <t>457</t>
  </si>
  <si>
    <t>771 00 00</t>
  </si>
  <si>
    <t xml:space="preserve">09 </t>
  </si>
  <si>
    <t xml:space="preserve">Территориальная программа обязательного медицинского страхования </t>
  </si>
  <si>
    <t>Учреждения социального обслуживания населения</t>
  </si>
  <si>
    <t>Приложение № 1</t>
  </si>
  <si>
    <t>Функционирование Правительства  РФ, высших  органов  исполнительной  власти  субъектов  РФ,  местных 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</si>
  <si>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</si>
  <si>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</si>
  <si>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</si>
  <si>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</si>
  <si>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</si>
  <si>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</si>
  <si>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</si>
  <si>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</si>
  <si>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</si>
  <si>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515 00 00</t>
  </si>
  <si>
    <t>Фонд софинансирования социальных расходов</t>
  </si>
  <si>
    <t>511 00 00</t>
  </si>
  <si>
    <t>Борьба с беспризорностью,опека,    попечительства</t>
  </si>
  <si>
    <t>Мероприятия по борьбе с беспризорностью,по опеке и  попечительству</t>
  </si>
  <si>
    <t>519 00 00</t>
  </si>
  <si>
    <t>Фонд  компенсаций</t>
  </si>
  <si>
    <t>469 00 00</t>
  </si>
  <si>
    <t>349</t>
  </si>
  <si>
    <t>280 00 00</t>
  </si>
  <si>
    <t>Водные  ресурсы</t>
  </si>
  <si>
    <t>Водохозяйственные  мероприятия</t>
  </si>
  <si>
    <t>Гидротехнические  сооружения</t>
  </si>
  <si>
    <t>Охрана растительных и животных видов и среды их обитания</t>
  </si>
  <si>
    <t>248 00 00</t>
  </si>
  <si>
    <t>322</t>
  </si>
  <si>
    <t>Топливо  и  энергетика</t>
  </si>
  <si>
    <t>Вопросы топливно-энергетического комплекса</t>
  </si>
  <si>
    <t>Мероприятия в топливно-энергетической области</t>
  </si>
  <si>
    <t>102 00 00</t>
  </si>
  <si>
    <t>214</t>
  </si>
  <si>
    <t>Строительство  объектов  общегражданского назначения</t>
  </si>
  <si>
    <t>Строительство  объектов общегражданского назначения</t>
  </si>
  <si>
    <t>427 00 00</t>
  </si>
  <si>
    <t>Среднее профессиональное образование</t>
  </si>
  <si>
    <t>Средние специальные учебные заведения</t>
  </si>
  <si>
    <t>Резервные  фонды органов местного  самоуправления</t>
  </si>
  <si>
    <t>Руководство и управление в сфере установленных функций</t>
  </si>
  <si>
    <t>МЕЖБЮДЖЕТНЫЕ ТРАНСФЕРТЫ</t>
  </si>
  <si>
    <t xml:space="preserve">000 00 00 </t>
  </si>
  <si>
    <t>Финансовая помощь бюджетам других уровней</t>
  </si>
  <si>
    <t>Иные безвозмездные и безвозвратные перечисления</t>
  </si>
  <si>
    <t xml:space="preserve">520 00 00 </t>
  </si>
  <si>
    <t>522</t>
  </si>
  <si>
    <t xml:space="preserve">Мероприятия по предупреждению и ликвидации последствий ЧС и стихийных бедствий </t>
  </si>
  <si>
    <t>218 00 00</t>
  </si>
  <si>
    <t>Мероприятия по ликвидации ЧС и стихийных бедствий, выполняемые в рамках специальных решений</t>
  </si>
  <si>
    <t>262</t>
  </si>
  <si>
    <t>Мероприятия в области коммунального хозяйства по развитию, реконструкции и замене инженерных сетей</t>
  </si>
  <si>
    <t>411</t>
  </si>
  <si>
    <t>Непрограммные инвестиции в основные фонды</t>
  </si>
  <si>
    <t>Учреждения,обеспечивающие предоставление услуг в области животноводства</t>
  </si>
  <si>
    <t>Малый  бизнес  и  предпринимательство</t>
  </si>
  <si>
    <t>Дворцы и дома культуры, другие учреждения культуры и средств массовой информации</t>
  </si>
  <si>
    <t>Учреждения,обеспечивающие предоставление услуг в сфере здравоохранения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</si>
  <si>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</si>
  <si>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к решению  Думы от 30.09.2005 № 134/4-гд</t>
  </si>
  <si>
    <t>расходов  местного  бюджета  на  2005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</si>
</sst>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 hidden="1" locked="0"/>
    </xf>
    <xf numFmtId="49" fontId="0" fillId="0" borderId="3" xfId="0" applyNumberFormat="1" applyFill="1" applyBorder="1" applyAlignment="1">
      <alignment wrapText="1"/>
    </xf>
    <xf numFmtId="49" fontId="0" fillId="0" borderId="3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8"/>
  <sheetViews>
    <sheetView tabSelected="1" view="pageBreakPreview" zoomScale="75" zoomScaleSheetLayoutView="75" workbookViewId="0" topLeftCell="A121">
      <selection activeCell="B8" sqref="B8:G8"/>
    </sheetView>
  </sheetViews>
  <sheetFormatPr defaultColWidth="9.00390625" defaultRowHeight="12.75"/>
  <cols>
    <col min="1" max="1" width="4.75390625" style="43" customWidth="1"/>
    <col min="2" max="2" width="35.125" style="5" customWidth="1"/>
    <col min="3" max="3" width="7.00390625" style="5" customWidth="1"/>
    <col min="4" max="4" width="10.375" style="5" customWidth="1"/>
    <col min="5" max="5" width="11.00390625" style="5" customWidth="1"/>
    <col min="6" max="6" width="10.375" style="5" customWidth="1"/>
    <col min="7" max="7" width="11.625" style="5" customWidth="1"/>
    <col min="8" max="16384" width="9.125" style="5" customWidth="1"/>
  </cols>
  <sheetData>
    <row r="2" ht="12.75">
      <c r="E2" s="5" t="s">
        <v>196</v>
      </c>
    </row>
    <row r="3" spans="4:7" ht="12.75">
      <c r="D3" s="89" t="s">
        <v>253</v>
      </c>
      <c r="E3" s="89"/>
      <c r="F3" s="89"/>
      <c r="G3" s="89"/>
    </row>
    <row r="7" spans="2:7" ht="15.75">
      <c r="B7" s="82" t="s">
        <v>32</v>
      </c>
      <c r="C7" s="82"/>
      <c r="D7" s="82"/>
      <c r="E7" s="82"/>
      <c r="F7" s="82"/>
      <c r="G7" s="82"/>
    </row>
    <row r="8" spans="2:7" ht="15.75">
      <c r="B8" s="82" t="s">
        <v>254</v>
      </c>
      <c r="C8" s="82"/>
      <c r="D8" s="82"/>
      <c r="E8" s="82"/>
      <c r="F8" s="82"/>
      <c r="G8" s="82"/>
    </row>
    <row r="10" spans="1:7" ht="12.75">
      <c r="A10" s="83" t="s">
        <v>6</v>
      </c>
      <c r="B10" s="85" t="s">
        <v>0</v>
      </c>
      <c r="C10" s="87" t="s">
        <v>1</v>
      </c>
      <c r="D10" s="88"/>
      <c r="E10" s="83" t="s">
        <v>4</v>
      </c>
      <c r="F10" s="83" t="s">
        <v>5</v>
      </c>
      <c r="G10" s="83" t="s">
        <v>35</v>
      </c>
    </row>
    <row r="11" spans="1:7" ht="12.75">
      <c r="A11" s="84"/>
      <c r="B11" s="86"/>
      <c r="C11" s="2" t="s">
        <v>2</v>
      </c>
      <c r="D11" s="2" t="s">
        <v>3</v>
      </c>
      <c r="E11" s="84"/>
      <c r="F11" s="84"/>
      <c r="G11" s="84"/>
    </row>
    <row r="12" spans="1:14" s="68" customFormat="1" ht="37.5" customHeight="1">
      <c r="A12" s="64">
        <v>1</v>
      </c>
      <c r="B12" s="65" t="s">
        <v>90</v>
      </c>
      <c r="C12" s="66" t="s">
        <v>7</v>
      </c>
      <c r="D12" s="66" t="s">
        <v>9</v>
      </c>
      <c r="E12" s="66" t="s">
        <v>39</v>
      </c>
      <c r="F12" s="66" t="s">
        <v>8</v>
      </c>
      <c r="G12" s="67">
        <f>G13+G18+G22+G25+G28</f>
        <v>102495</v>
      </c>
      <c r="I12" s="69"/>
      <c r="J12" s="69"/>
      <c r="K12" s="69"/>
      <c r="L12" s="69"/>
      <c r="M12" s="69"/>
      <c r="N12" s="69"/>
    </row>
    <row r="13" spans="1:14" s="56" customFormat="1" ht="62.25" customHeight="1">
      <c r="A13" s="53"/>
      <c r="B13" s="13" t="s">
        <v>91</v>
      </c>
      <c r="C13" s="54" t="s">
        <v>7</v>
      </c>
      <c r="D13" s="54" t="s">
        <v>20</v>
      </c>
      <c r="E13" s="54" t="s">
        <v>39</v>
      </c>
      <c r="F13" s="54" t="s">
        <v>8</v>
      </c>
      <c r="G13" s="55">
        <f>G14</f>
        <v>6915</v>
      </c>
      <c r="I13" s="14"/>
      <c r="J13" s="7"/>
      <c r="K13" s="57"/>
      <c r="L13" s="57"/>
      <c r="M13" s="57"/>
      <c r="N13" s="57"/>
    </row>
    <row r="14" spans="1:14" ht="25.5">
      <c r="A14" s="44"/>
      <c r="B14" s="1" t="s">
        <v>92</v>
      </c>
      <c r="C14" s="4" t="s">
        <v>7</v>
      </c>
      <c r="D14" s="4" t="s">
        <v>20</v>
      </c>
      <c r="E14" s="22" t="s">
        <v>93</v>
      </c>
      <c r="F14" s="4" t="s">
        <v>8</v>
      </c>
      <c r="G14" s="2">
        <f>G17+G16+G15</f>
        <v>6915</v>
      </c>
      <c r="I14" s="6"/>
      <c r="J14" s="16"/>
      <c r="K14" s="8"/>
      <c r="L14" s="8"/>
      <c r="M14" s="8"/>
      <c r="N14" s="8"/>
    </row>
    <row r="15" spans="1:14" ht="12.75">
      <c r="A15" s="44"/>
      <c r="B15" s="1" t="s">
        <v>165</v>
      </c>
      <c r="C15" s="4" t="s">
        <v>7</v>
      </c>
      <c r="D15" s="4" t="s">
        <v>20</v>
      </c>
      <c r="E15" s="22" t="s">
        <v>93</v>
      </c>
      <c r="F15" s="4" t="s">
        <v>163</v>
      </c>
      <c r="G15" s="2">
        <v>3921</v>
      </c>
      <c r="I15" s="6"/>
      <c r="J15" s="16"/>
      <c r="K15" s="8"/>
      <c r="L15" s="8"/>
      <c r="M15" s="8"/>
      <c r="N15" s="8"/>
    </row>
    <row r="16" spans="1:14" ht="38.25">
      <c r="A16" s="44"/>
      <c r="B16" s="3" t="s">
        <v>166</v>
      </c>
      <c r="C16" s="4" t="s">
        <v>7</v>
      </c>
      <c r="D16" s="4" t="s">
        <v>20</v>
      </c>
      <c r="E16" s="22" t="s">
        <v>93</v>
      </c>
      <c r="F16" s="4" t="s">
        <v>164</v>
      </c>
      <c r="G16" s="2">
        <v>886</v>
      </c>
      <c r="I16" s="6"/>
      <c r="J16" s="16"/>
      <c r="K16" s="8"/>
      <c r="L16" s="8"/>
      <c r="M16" s="8"/>
      <c r="N16" s="8"/>
    </row>
    <row r="17" spans="1:14" ht="38.25">
      <c r="A17" s="44"/>
      <c r="B17" s="3" t="s">
        <v>94</v>
      </c>
      <c r="C17" s="4" t="s">
        <v>7</v>
      </c>
      <c r="D17" s="4" t="s">
        <v>20</v>
      </c>
      <c r="E17" s="4" t="s">
        <v>93</v>
      </c>
      <c r="F17" s="4" t="s">
        <v>11</v>
      </c>
      <c r="G17" s="2">
        <v>2108</v>
      </c>
      <c r="I17" s="17"/>
      <c r="J17" s="18"/>
      <c r="K17" s="8"/>
      <c r="L17" s="8"/>
      <c r="M17" s="8"/>
      <c r="N17" s="8"/>
    </row>
    <row r="18" spans="1:14" s="56" customFormat="1" ht="63.75" customHeight="1">
      <c r="A18" s="53"/>
      <c r="B18" s="13" t="s">
        <v>197</v>
      </c>
      <c r="C18" s="54" t="s">
        <v>7</v>
      </c>
      <c r="D18" s="54" t="s">
        <v>28</v>
      </c>
      <c r="E18" s="54" t="s">
        <v>39</v>
      </c>
      <c r="F18" s="54" t="s">
        <v>8</v>
      </c>
      <c r="G18" s="55">
        <f>G19</f>
        <v>54535</v>
      </c>
      <c r="I18" s="14"/>
      <c r="J18" s="7"/>
      <c r="K18" s="57"/>
      <c r="L18" s="57"/>
      <c r="M18" s="57"/>
      <c r="N18" s="57"/>
    </row>
    <row r="19" spans="1:14" ht="25.5">
      <c r="A19" s="44"/>
      <c r="B19" s="1" t="s">
        <v>92</v>
      </c>
      <c r="C19" s="4" t="s">
        <v>7</v>
      </c>
      <c r="D19" s="4" t="s">
        <v>28</v>
      </c>
      <c r="E19" s="4" t="s">
        <v>93</v>
      </c>
      <c r="F19" s="4" t="s">
        <v>8</v>
      </c>
      <c r="G19" s="2">
        <f>G20+G21</f>
        <v>54535</v>
      </c>
      <c r="I19" s="17"/>
      <c r="J19" s="18"/>
      <c r="K19" s="8"/>
      <c r="L19" s="8"/>
      <c r="M19" s="8"/>
      <c r="N19" s="8"/>
    </row>
    <row r="20" spans="1:14" ht="12.75">
      <c r="A20" s="44"/>
      <c r="B20" s="1" t="s">
        <v>165</v>
      </c>
      <c r="C20" s="4" t="s">
        <v>7</v>
      </c>
      <c r="D20" s="4" t="s">
        <v>28</v>
      </c>
      <c r="E20" s="4" t="s">
        <v>93</v>
      </c>
      <c r="F20" s="4" t="s">
        <v>163</v>
      </c>
      <c r="G20" s="2">
        <v>53736</v>
      </c>
      <c r="I20" s="17"/>
      <c r="J20" s="18"/>
      <c r="K20" s="8"/>
      <c r="L20" s="8"/>
      <c r="M20" s="8"/>
      <c r="N20" s="8"/>
    </row>
    <row r="21" spans="1:14" ht="25.5">
      <c r="A21" s="44"/>
      <c r="B21" s="1" t="s">
        <v>168</v>
      </c>
      <c r="C21" s="4" t="s">
        <v>7</v>
      </c>
      <c r="D21" s="4" t="s">
        <v>28</v>
      </c>
      <c r="E21" s="4" t="s">
        <v>93</v>
      </c>
      <c r="F21" s="4" t="s">
        <v>167</v>
      </c>
      <c r="G21" s="2">
        <f>726+73</f>
        <v>799</v>
      </c>
      <c r="I21" s="17"/>
      <c r="J21" s="18"/>
      <c r="K21" s="8"/>
      <c r="L21" s="8"/>
      <c r="M21" s="8"/>
      <c r="N21" s="8"/>
    </row>
    <row r="22" spans="1:14" s="56" customFormat="1" ht="25.5">
      <c r="A22" s="53"/>
      <c r="B22" s="13" t="s">
        <v>95</v>
      </c>
      <c r="C22" s="54" t="s">
        <v>7</v>
      </c>
      <c r="D22" s="54" t="s">
        <v>14</v>
      </c>
      <c r="E22" s="54" t="s">
        <v>39</v>
      </c>
      <c r="F22" s="54" t="s">
        <v>8</v>
      </c>
      <c r="G22" s="55">
        <f>G23</f>
        <v>424</v>
      </c>
      <c r="I22" s="14"/>
      <c r="J22" s="7"/>
      <c r="K22" s="57"/>
      <c r="L22" s="57"/>
      <c r="M22" s="57"/>
      <c r="N22" s="57"/>
    </row>
    <row r="23" spans="1:14" ht="25.5">
      <c r="A23" s="44"/>
      <c r="B23" s="1" t="s">
        <v>96</v>
      </c>
      <c r="C23" s="4" t="s">
        <v>7</v>
      </c>
      <c r="D23" s="4" t="s">
        <v>14</v>
      </c>
      <c r="E23" s="4" t="s">
        <v>97</v>
      </c>
      <c r="F23" s="4" t="s">
        <v>8</v>
      </c>
      <c r="G23" s="2">
        <f>G24</f>
        <v>424</v>
      </c>
      <c r="I23" s="17"/>
      <c r="J23" s="18"/>
      <c r="K23" s="8"/>
      <c r="L23" s="8"/>
      <c r="M23" s="8"/>
      <c r="N23" s="8"/>
    </row>
    <row r="24" spans="1:14" ht="51">
      <c r="A24" s="44"/>
      <c r="B24" s="1" t="s">
        <v>99</v>
      </c>
      <c r="C24" s="4" t="s">
        <v>7</v>
      </c>
      <c r="D24" s="4" t="s">
        <v>14</v>
      </c>
      <c r="E24" s="4" t="s">
        <v>97</v>
      </c>
      <c r="F24" s="4" t="s">
        <v>98</v>
      </c>
      <c r="G24" s="2">
        <f>970-546</f>
        <v>424</v>
      </c>
      <c r="I24" s="17"/>
      <c r="J24" s="18"/>
      <c r="K24" s="8"/>
      <c r="L24" s="8"/>
      <c r="M24" s="8"/>
      <c r="N24" s="8"/>
    </row>
    <row r="25" spans="1:14" s="56" customFormat="1" ht="12.75">
      <c r="A25" s="53"/>
      <c r="B25" s="13" t="s">
        <v>100</v>
      </c>
      <c r="C25" s="54" t="s">
        <v>7</v>
      </c>
      <c r="D25" s="54" t="s">
        <v>21</v>
      </c>
      <c r="E25" s="54" t="s">
        <v>39</v>
      </c>
      <c r="F25" s="54" t="s">
        <v>8</v>
      </c>
      <c r="G25" s="55">
        <f>G26</f>
        <v>3921</v>
      </c>
      <c r="I25" s="14"/>
      <c r="J25" s="7"/>
      <c r="K25" s="57"/>
      <c r="L25" s="57"/>
      <c r="M25" s="57"/>
      <c r="N25" s="57"/>
    </row>
    <row r="26" spans="1:14" ht="12.75">
      <c r="A26" s="44"/>
      <c r="B26" s="1" t="s">
        <v>100</v>
      </c>
      <c r="C26" s="4" t="s">
        <v>7</v>
      </c>
      <c r="D26" s="4" t="s">
        <v>21</v>
      </c>
      <c r="E26" s="4" t="s">
        <v>101</v>
      </c>
      <c r="F26" s="4" t="s">
        <v>8</v>
      </c>
      <c r="G26" s="2">
        <f>G27</f>
        <v>3921</v>
      </c>
      <c r="I26" s="17"/>
      <c r="J26" s="18"/>
      <c r="K26" s="8"/>
      <c r="L26" s="8"/>
      <c r="M26" s="8"/>
      <c r="N26" s="8"/>
    </row>
    <row r="27" spans="1:14" ht="25.5">
      <c r="A27" s="44"/>
      <c r="B27" s="1" t="s">
        <v>233</v>
      </c>
      <c r="C27" s="4" t="s">
        <v>7</v>
      </c>
      <c r="D27" s="4" t="s">
        <v>21</v>
      </c>
      <c r="E27" s="4" t="s">
        <v>101</v>
      </c>
      <c r="F27" s="4" t="s">
        <v>102</v>
      </c>
      <c r="G27" s="2">
        <f>5921-2000</f>
        <v>3921</v>
      </c>
      <c r="I27" s="17"/>
      <c r="J27" s="18"/>
      <c r="K27" s="8"/>
      <c r="L27" s="8"/>
      <c r="M27" s="8"/>
      <c r="N27" s="8"/>
    </row>
    <row r="28" spans="1:14" s="56" customFormat="1" ht="25.5">
      <c r="A28" s="53"/>
      <c r="B28" s="13" t="s">
        <v>105</v>
      </c>
      <c r="C28" s="54" t="s">
        <v>7</v>
      </c>
      <c r="D28" s="54" t="s">
        <v>103</v>
      </c>
      <c r="E28" s="54" t="s">
        <v>39</v>
      </c>
      <c r="F28" s="54" t="s">
        <v>104</v>
      </c>
      <c r="G28" s="55">
        <f>G33+G35+G31+G29</f>
        <v>36700</v>
      </c>
      <c r="I28" s="14"/>
      <c r="J28" s="7"/>
      <c r="K28" s="57"/>
      <c r="L28" s="57"/>
      <c r="M28" s="57"/>
      <c r="N28" s="57"/>
    </row>
    <row r="29" spans="1:14" s="56" customFormat="1" ht="25.5">
      <c r="A29" s="53"/>
      <c r="B29" s="1" t="s">
        <v>92</v>
      </c>
      <c r="C29" s="54" t="s">
        <v>7</v>
      </c>
      <c r="D29" s="54" t="s">
        <v>103</v>
      </c>
      <c r="E29" s="54" t="s">
        <v>93</v>
      </c>
      <c r="F29" s="54" t="s">
        <v>8</v>
      </c>
      <c r="G29" s="55">
        <f>G30</f>
        <v>1923</v>
      </c>
      <c r="I29" s="14"/>
      <c r="J29" s="7"/>
      <c r="K29" s="57"/>
      <c r="L29" s="57"/>
      <c r="M29" s="57"/>
      <c r="N29" s="57"/>
    </row>
    <row r="30" spans="1:14" s="56" customFormat="1" ht="12.75">
      <c r="A30" s="53"/>
      <c r="B30" s="1" t="s">
        <v>165</v>
      </c>
      <c r="C30" s="54" t="s">
        <v>7</v>
      </c>
      <c r="D30" s="54" t="s">
        <v>103</v>
      </c>
      <c r="E30" s="54" t="s">
        <v>93</v>
      </c>
      <c r="F30" s="54" t="s">
        <v>163</v>
      </c>
      <c r="G30" s="55">
        <v>1923</v>
      </c>
      <c r="I30" s="14"/>
      <c r="J30" s="7"/>
      <c r="K30" s="57"/>
      <c r="L30" s="57"/>
      <c r="M30" s="57"/>
      <c r="N30" s="57"/>
    </row>
    <row r="31" spans="1:14" s="24" customFormat="1" ht="50.25" customHeight="1">
      <c r="A31" s="52"/>
      <c r="B31" s="1" t="s">
        <v>198</v>
      </c>
      <c r="C31" s="22" t="s">
        <v>7</v>
      </c>
      <c r="D31" s="22" t="s">
        <v>103</v>
      </c>
      <c r="E31" s="22" t="s">
        <v>169</v>
      </c>
      <c r="F31" s="22" t="s">
        <v>8</v>
      </c>
      <c r="G31" s="9">
        <f>G32</f>
        <v>208</v>
      </c>
      <c r="I31" s="6"/>
      <c r="J31" s="77"/>
      <c r="K31" s="15"/>
      <c r="L31" s="15"/>
      <c r="M31" s="15"/>
      <c r="N31" s="15"/>
    </row>
    <row r="32" spans="1:14" s="24" customFormat="1" ht="51">
      <c r="A32" s="52"/>
      <c r="B32" s="1" t="s">
        <v>172</v>
      </c>
      <c r="C32" s="22" t="s">
        <v>171</v>
      </c>
      <c r="D32" s="22" t="s">
        <v>103</v>
      </c>
      <c r="E32" s="22" t="s">
        <v>169</v>
      </c>
      <c r="F32" s="22" t="s">
        <v>170</v>
      </c>
      <c r="G32" s="9">
        <v>208</v>
      </c>
      <c r="I32" s="6"/>
      <c r="J32" s="77"/>
      <c r="K32" s="15"/>
      <c r="L32" s="15"/>
      <c r="M32" s="15"/>
      <c r="N32" s="15"/>
    </row>
    <row r="33" spans="1:14" ht="50.25" customHeight="1">
      <c r="A33" s="44"/>
      <c r="B33" s="1" t="s">
        <v>107</v>
      </c>
      <c r="C33" s="4" t="s">
        <v>7</v>
      </c>
      <c r="D33" s="4" t="s">
        <v>103</v>
      </c>
      <c r="E33" s="4" t="s">
        <v>106</v>
      </c>
      <c r="F33" s="4" t="s">
        <v>8</v>
      </c>
      <c r="G33" s="2">
        <f>G34</f>
        <v>6569</v>
      </c>
      <c r="I33" s="17"/>
      <c r="J33" s="18"/>
      <c r="K33" s="8"/>
      <c r="L33" s="8"/>
      <c r="M33" s="8"/>
      <c r="N33" s="8"/>
    </row>
    <row r="34" spans="1:14" ht="25.5">
      <c r="A34" s="44"/>
      <c r="B34" s="1" t="s">
        <v>176</v>
      </c>
      <c r="C34" s="4" t="s">
        <v>7</v>
      </c>
      <c r="D34" s="4" t="s">
        <v>103</v>
      </c>
      <c r="E34" s="4" t="s">
        <v>106</v>
      </c>
      <c r="F34" s="4" t="s">
        <v>108</v>
      </c>
      <c r="G34" s="2">
        <f>15146-3236-5341</f>
        <v>6569</v>
      </c>
      <c r="H34" s="41"/>
      <c r="I34" s="17"/>
      <c r="J34" s="18"/>
      <c r="K34" s="8"/>
      <c r="L34" s="8"/>
      <c r="M34" s="8"/>
      <c r="N34" s="8"/>
    </row>
    <row r="35" spans="1:14" ht="25.5">
      <c r="A35" s="44"/>
      <c r="B35" s="1" t="s">
        <v>247</v>
      </c>
      <c r="C35" s="4" t="s">
        <v>7</v>
      </c>
      <c r="D35" s="4" t="s">
        <v>103</v>
      </c>
      <c r="E35" s="4" t="s">
        <v>226</v>
      </c>
      <c r="F35" s="4" t="s">
        <v>8</v>
      </c>
      <c r="G35" s="2">
        <f>G36</f>
        <v>28000</v>
      </c>
      <c r="I35" s="17"/>
      <c r="J35" s="18"/>
      <c r="K35" s="8"/>
      <c r="L35" s="8"/>
      <c r="M35" s="8"/>
      <c r="N35" s="8"/>
    </row>
    <row r="36" spans="1:14" ht="25.5">
      <c r="A36" s="44"/>
      <c r="B36" s="1" t="s">
        <v>229</v>
      </c>
      <c r="C36" s="4" t="s">
        <v>7</v>
      </c>
      <c r="D36" s="4" t="s">
        <v>103</v>
      </c>
      <c r="E36" s="4" t="s">
        <v>226</v>
      </c>
      <c r="F36" s="4" t="s">
        <v>227</v>
      </c>
      <c r="G36" s="2">
        <v>28000</v>
      </c>
      <c r="H36" s="8"/>
      <c r="I36" s="17"/>
      <c r="J36" s="18"/>
      <c r="K36" s="8"/>
      <c r="L36" s="8"/>
      <c r="M36" s="8"/>
      <c r="N36" s="8"/>
    </row>
    <row r="37" spans="1:14" s="68" customFormat="1" ht="47.25" customHeight="1">
      <c r="A37" s="64">
        <v>2</v>
      </c>
      <c r="B37" s="65" t="s">
        <v>36</v>
      </c>
      <c r="C37" s="66" t="s">
        <v>20</v>
      </c>
      <c r="D37" s="66" t="s">
        <v>9</v>
      </c>
      <c r="E37" s="66" t="s">
        <v>39</v>
      </c>
      <c r="F37" s="66" t="s">
        <v>8</v>
      </c>
      <c r="G37" s="67">
        <f>G38+G45+G50+G56</f>
        <v>91069</v>
      </c>
      <c r="I37" s="70"/>
      <c r="J37" s="71"/>
      <c r="K37" s="72"/>
      <c r="L37" s="72"/>
      <c r="M37" s="72"/>
      <c r="N37" s="72"/>
    </row>
    <row r="38" spans="1:14" s="56" customFormat="1" ht="12.75">
      <c r="A38" s="58"/>
      <c r="B38" s="13" t="s">
        <v>13</v>
      </c>
      <c r="C38" s="54" t="s">
        <v>20</v>
      </c>
      <c r="D38" s="54" t="s">
        <v>19</v>
      </c>
      <c r="E38" s="54" t="s">
        <v>39</v>
      </c>
      <c r="F38" s="54" t="s">
        <v>8</v>
      </c>
      <c r="G38" s="55">
        <f>G39</f>
        <v>59622</v>
      </c>
      <c r="I38" s="14"/>
      <c r="J38" s="7"/>
      <c r="K38" s="57"/>
      <c r="L38" s="57"/>
      <c r="M38" s="57"/>
      <c r="N38" s="57"/>
    </row>
    <row r="39" spans="1:14" ht="25.5">
      <c r="A39" s="45"/>
      <c r="B39" s="3" t="s">
        <v>42</v>
      </c>
      <c r="C39" s="4" t="s">
        <v>20</v>
      </c>
      <c r="D39" s="4" t="s">
        <v>19</v>
      </c>
      <c r="E39" s="4" t="s">
        <v>43</v>
      </c>
      <c r="F39" s="4" t="s">
        <v>8</v>
      </c>
      <c r="G39" s="2">
        <f>SUM(G40:G44)</f>
        <v>59622</v>
      </c>
      <c r="I39" s="6"/>
      <c r="J39" s="7"/>
      <c r="K39" s="8"/>
      <c r="L39" s="8"/>
      <c r="M39" s="8"/>
      <c r="N39" s="8"/>
    </row>
    <row r="40" spans="1:14" ht="12.75">
      <c r="A40" s="45"/>
      <c r="B40" s="3" t="s">
        <v>203</v>
      </c>
      <c r="C40" s="4" t="s">
        <v>20</v>
      </c>
      <c r="D40" s="4" t="s">
        <v>19</v>
      </c>
      <c r="E40" s="4" t="s">
        <v>43</v>
      </c>
      <c r="F40" s="4" t="s">
        <v>199</v>
      </c>
      <c r="G40" s="2">
        <v>1250</v>
      </c>
      <c r="I40" s="6"/>
      <c r="J40" s="7"/>
      <c r="K40" s="8"/>
      <c r="L40" s="8"/>
      <c r="M40" s="8"/>
      <c r="N40" s="8"/>
    </row>
    <row r="41" spans="1:14" ht="12.75">
      <c r="A41" s="45"/>
      <c r="B41" s="3" t="s">
        <v>204</v>
      </c>
      <c r="C41" s="4" t="s">
        <v>20</v>
      </c>
      <c r="D41" s="4" t="s">
        <v>19</v>
      </c>
      <c r="E41" s="4" t="s">
        <v>43</v>
      </c>
      <c r="F41" s="4" t="s">
        <v>200</v>
      </c>
      <c r="G41" s="2">
        <v>2393</v>
      </c>
      <c r="I41" s="6"/>
      <c r="J41" s="7"/>
      <c r="K41" s="8"/>
      <c r="L41" s="8"/>
      <c r="M41" s="8"/>
      <c r="N41" s="8"/>
    </row>
    <row r="42" spans="1:14" ht="51">
      <c r="A42" s="45"/>
      <c r="B42" s="3" t="s">
        <v>205</v>
      </c>
      <c r="C42" s="4" t="s">
        <v>20</v>
      </c>
      <c r="D42" s="4" t="s">
        <v>19</v>
      </c>
      <c r="E42" s="4" t="s">
        <v>43</v>
      </c>
      <c r="F42" s="4" t="s">
        <v>201</v>
      </c>
      <c r="G42" s="2">
        <v>40654</v>
      </c>
      <c r="I42" s="6"/>
      <c r="J42" s="7"/>
      <c r="K42" s="8"/>
      <c r="L42" s="8"/>
      <c r="M42" s="8"/>
      <c r="N42" s="8"/>
    </row>
    <row r="43" spans="1:14" ht="12.75">
      <c r="A43" s="45"/>
      <c r="B43" s="3" t="s">
        <v>206</v>
      </c>
      <c r="C43" s="4" t="s">
        <v>20</v>
      </c>
      <c r="D43" s="4" t="s">
        <v>19</v>
      </c>
      <c r="E43" s="4" t="s">
        <v>43</v>
      </c>
      <c r="F43" s="4" t="s">
        <v>202</v>
      </c>
      <c r="G43" s="2">
        <v>3946</v>
      </c>
      <c r="I43" s="6"/>
      <c r="J43" s="7"/>
      <c r="K43" s="8"/>
      <c r="L43" s="8"/>
      <c r="M43" s="8"/>
      <c r="N43" s="8"/>
    </row>
    <row r="44" spans="1:14" ht="57.75" customHeight="1">
      <c r="A44" s="45"/>
      <c r="B44" s="3" t="s">
        <v>40</v>
      </c>
      <c r="C44" s="4" t="s">
        <v>20</v>
      </c>
      <c r="D44" s="4" t="s">
        <v>19</v>
      </c>
      <c r="E44" s="4" t="s">
        <v>43</v>
      </c>
      <c r="F44" s="4" t="s">
        <v>37</v>
      </c>
      <c r="G44" s="2">
        <v>11379</v>
      </c>
      <c r="I44" s="6"/>
      <c r="J44" s="7"/>
      <c r="K44" s="8"/>
      <c r="L44" s="8"/>
      <c r="M44" s="8"/>
      <c r="N44" s="8"/>
    </row>
    <row r="45" spans="1:14" s="56" customFormat="1" ht="60" customHeight="1">
      <c r="A45" s="58"/>
      <c r="B45" s="13" t="s">
        <v>38</v>
      </c>
      <c r="C45" s="54" t="s">
        <v>20</v>
      </c>
      <c r="D45" s="54" t="s">
        <v>34</v>
      </c>
      <c r="E45" s="54" t="s">
        <v>39</v>
      </c>
      <c r="F45" s="54" t="s">
        <v>8</v>
      </c>
      <c r="G45" s="55">
        <f>G48+G46</f>
        <v>15918</v>
      </c>
      <c r="I45" s="14"/>
      <c r="J45" s="7"/>
      <c r="K45" s="57"/>
      <c r="L45" s="57"/>
      <c r="M45" s="57"/>
      <c r="N45" s="57"/>
    </row>
    <row r="46" spans="1:14" s="56" customFormat="1" ht="42.75" customHeight="1">
      <c r="A46" s="58"/>
      <c r="B46" s="1" t="s">
        <v>241</v>
      </c>
      <c r="C46" s="54" t="s">
        <v>20</v>
      </c>
      <c r="D46" s="54" t="s">
        <v>34</v>
      </c>
      <c r="E46" s="54" t="s">
        <v>242</v>
      </c>
      <c r="F46" s="54" t="s">
        <v>8</v>
      </c>
      <c r="G46" s="55">
        <v>4205</v>
      </c>
      <c r="I46" s="14"/>
      <c r="J46" s="7"/>
      <c r="K46" s="57"/>
      <c r="L46" s="57"/>
      <c r="M46" s="57"/>
      <c r="N46" s="57"/>
    </row>
    <row r="47" spans="1:14" s="56" customFormat="1" ht="42.75" customHeight="1">
      <c r="A47" s="58"/>
      <c r="B47" s="1" t="s">
        <v>243</v>
      </c>
      <c r="C47" s="54" t="s">
        <v>20</v>
      </c>
      <c r="D47" s="54" t="s">
        <v>34</v>
      </c>
      <c r="E47" s="54" t="s">
        <v>242</v>
      </c>
      <c r="F47" s="54" t="s">
        <v>244</v>
      </c>
      <c r="G47" s="55">
        <v>4205</v>
      </c>
      <c r="I47" s="14"/>
      <c r="J47" s="7"/>
      <c r="K47" s="57"/>
      <c r="L47" s="57"/>
      <c r="M47" s="57"/>
      <c r="N47" s="57"/>
    </row>
    <row r="48" spans="1:14" ht="25.5">
      <c r="A48" s="45"/>
      <c r="B48" s="3" t="s">
        <v>110</v>
      </c>
      <c r="C48" s="4" t="s">
        <v>20</v>
      </c>
      <c r="D48" s="4" t="s">
        <v>34</v>
      </c>
      <c r="E48" s="4" t="s">
        <v>109</v>
      </c>
      <c r="F48" s="4" t="s">
        <v>8</v>
      </c>
      <c r="G48" s="2">
        <f>G49</f>
        <v>11713</v>
      </c>
      <c r="I48" s="6"/>
      <c r="J48" s="7"/>
      <c r="K48" s="8"/>
      <c r="L48" s="8"/>
      <c r="M48" s="8"/>
      <c r="N48" s="8"/>
    </row>
    <row r="49" spans="1:14" ht="25.5">
      <c r="A49" s="45"/>
      <c r="B49" s="3" t="s">
        <v>111</v>
      </c>
      <c r="C49" s="4" t="s">
        <v>20</v>
      </c>
      <c r="D49" s="4" t="s">
        <v>34</v>
      </c>
      <c r="E49" s="4" t="s">
        <v>109</v>
      </c>
      <c r="F49" s="4" t="s">
        <v>53</v>
      </c>
      <c r="G49" s="2">
        <v>11713</v>
      </c>
      <c r="I49" s="6"/>
      <c r="J49" s="7"/>
      <c r="K49" s="8"/>
      <c r="L49" s="8"/>
      <c r="M49" s="8"/>
      <c r="N49" s="8"/>
    </row>
    <row r="50" spans="1:14" s="56" customFormat="1" ht="25.5">
      <c r="A50" s="58"/>
      <c r="B50" s="13" t="s">
        <v>41</v>
      </c>
      <c r="C50" s="54" t="s">
        <v>20</v>
      </c>
      <c r="D50" s="54" t="s">
        <v>16</v>
      </c>
      <c r="E50" s="54" t="s">
        <v>39</v>
      </c>
      <c r="F50" s="54" t="s">
        <v>8</v>
      </c>
      <c r="G50" s="55">
        <f>G51</f>
        <v>11138</v>
      </c>
      <c r="I50" s="14"/>
      <c r="J50" s="7"/>
      <c r="K50" s="57"/>
      <c r="L50" s="57"/>
      <c r="M50" s="57"/>
      <c r="N50" s="57"/>
    </row>
    <row r="51" spans="1:14" ht="25.5">
      <c r="A51" s="45"/>
      <c r="B51" s="3" t="s">
        <v>42</v>
      </c>
      <c r="C51" s="4" t="s">
        <v>44</v>
      </c>
      <c r="D51" s="4" t="s">
        <v>45</v>
      </c>
      <c r="E51" s="4" t="s">
        <v>43</v>
      </c>
      <c r="F51" s="4" t="s">
        <v>8</v>
      </c>
      <c r="G51" s="2">
        <f>SUM(G52:G55)</f>
        <v>11138</v>
      </c>
      <c r="I51" s="6"/>
      <c r="J51" s="7"/>
      <c r="K51" s="8"/>
      <c r="L51" s="8"/>
      <c r="M51" s="8"/>
      <c r="N51" s="8"/>
    </row>
    <row r="52" spans="1:14" ht="12.75">
      <c r="A52" s="45"/>
      <c r="B52" s="3" t="s">
        <v>203</v>
      </c>
      <c r="C52" s="4" t="s">
        <v>20</v>
      </c>
      <c r="D52" s="4" t="s">
        <v>16</v>
      </c>
      <c r="E52" s="4" t="s">
        <v>43</v>
      </c>
      <c r="F52" s="4" t="s">
        <v>199</v>
      </c>
      <c r="G52" s="2">
        <v>150</v>
      </c>
      <c r="I52" s="6"/>
      <c r="J52" s="7"/>
      <c r="K52" s="8"/>
      <c r="L52" s="8"/>
      <c r="M52" s="8"/>
      <c r="N52" s="8"/>
    </row>
    <row r="53" spans="1:14" ht="51">
      <c r="A53" s="45"/>
      <c r="B53" s="3" t="s">
        <v>205</v>
      </c>
      <c r="C53" s="4" t="s">
        <v>20</v>
      </c>
      <c r="D53" s="4" t="s">
        <v>16</v>
      </c>
      <c r="E53" s="4" t="s">
        <v>43</v>
      </c>
      <c r="F53" s="4" t="s">
        <v>201</v>
      </c>
      <c r="G53" s="2">
        <v>9003</v>
      </c>
      <c r="I53" s="6"/>
      <c r="J53" s="7"/>
      <c r="K53" s="8"/>
      <c r="L53" s="8"/>
      <c r="M53" s="8"/>
      <c r="N53" s="8"/>
    </row>
    <row r="54" spans="1:14" ht="12.75">
      <c r="A54" s="45"/>
      <c r="B54" s="3" t="s">
        <v>206</v>
      </c>
      <c r="C54" s="4" t="s">
        <v>20</v>
      </c>
      <c r="D54" s="4" t="s">
        <v>16</v>
      </c>
      <c r="E54" s="4" t="s">
        <v>43</v>
      </c>
      <c r="F54" s="4" t="s">
        <v>202</v>
      </c>
      <c r="G54" s="2">
        <v>244</v>
      </c>
      <c r="I54" s="6"/>
      <c r="J54" s="7"/>
      <c r="K54" s="8"/>
      <c r="L54" s="8"/>
      <c r="M54" s="8"/>
      <c r="N54" s="8"/>
    </row>
    <row r="55" spans="1:14" ht="57" customHeight="1">
      <c r="A55" s="45"/>
      <c r="B55" s="3" t="s">
        <v>40</v>
      </c>
      <c r="C55" s="4" t="s">
        <v>20</v>
      </c>
      <c r="D55" s="4" t="s">
        <v>16</v>
      </c>
      <c r="E55" s="4" t="s">
        <v>43</v>
      </c>
      <c r="F55" s="4" t="s">
        <v>37</v>
      </c>
      <c r="G55" s="2">
        <v>1741</v>
      </c>
      <c r="I55" s="6"/>
      <c r="J55" s="7"/>
      <c r="K55" s="8"/>
      <c r="L55" s="8"/>
      <c r="M55" s="8"/>
      <c r="N55" s="8"/>
    </row>
    <row r="56" spans="1:14" s="56" customFormat="1" ht="50.25" customHeight="1">
      <c r="A56" s="58"/>
      <c r="B56" s="13" t="s">
        <v>113</v>
      </c>
      <c r="C56" s="54" t="s">
        <v>20</v>
      </c>
      <c r="D56" s="54" t="s">
        <v>21</v>
      </c>
      <c r="E56" s="54" t="s">
        <v>112</v>
      </c>
      <c r="F56" s="54" t="s">
        <v>8</v>
      </c>
      <c r="G56" s="55">
        <f>G57</f>
        <v>4391</v>
      </c>
      <c r="I56" s="14"/>
      <c r="J56" s="7"/>
      <c r="K56" s="57"/>
      <c r="L56" s="57"/>
      <c r="M56" s="57"/>
      <c r="N56" s="57"/>
    </row>
    <row r="57" spans="1:14" ht="25.5">
      <c r="A57" s="45"/>
      <c r="B57" s="1" t="s">
        <v>247</v>
      </c>
      <c r="C57" s="4" t="s">
        <v>20</v>
      </c>
      <c r="D57" s="4" t="s">
        <v>21</v>
      </c>
      <c r="E57" s="4" t="s">
        <v>226</v>
      </c>
      <c r="F57" s="4" t="s">
        <v>8</v>
      </c>
      <c r="G57" s="2">
        <f>G58</f>
        <v>4391</v>
      </c>
      <c r="H57" s="8"/>
      <c r="I57" s="6"/>
      <c r="J57" s="7"/>
      <c r="K57" s="8"/>
      <c r="L57" s="8"/>
      <c r="M57" s="8"/>
      <c r="N57" s="8"/>
    </row>
    <row r="58" spans="1:14" ht="25.5">
      <c r="A58" s="45"/>
      <c r="B58" s="1" t="s">
        <v>229</v>
      </c>
      <c r="C58" s="4" t="s">
        <v>20</v>
      </c>
      <c r="D58" s="4" t="s">
        <v>21</v>
      </c>
      <c r="E58" s="4" t="s">
        <v>226</v>
      </c>
      <c r="F58" s="4" t="s">
        <v>227</v>
      </c>
      <c r="G58" s="2">
        <f>4000+391</f>
        <v>4391</v>
      </c>
      <c r="H58" s="8"/>
      <c r="I58" s="6"/>
      <c r="J58" s="7"/>
      <c r="K58" s="8"/>
      <c r="L58" s="8"/>
      <c r="M58" s="8"/>
      <c r="N58" s="8"/>
    </row>
    <row r="59" spans="1:14" s="68" customFormat="1" ht="15">
      <c r="A59" s="73" t="s">
        <v>126</v>
      </c>
      <c r="B59" s="65" t="s">
        <v>46</v>
      </c>
      <c r="C59" s="66" t="s">
        <v>28</v>
      </c>
      <c r="D59" s="66" t="s">
        <v>9</v>
      </c>
      <c r="E59" s="66" t="s">
        <v>39</v>
      </c>
      <c r="F59" s="66" t="s">
        <v>8</v>
      </c>
      <c r="G59" s="67">
        <f>G72+G75+G69+G63+G66+G60</f>
        <v>45261</v>
      </c>
      <c r="H59" s="72"/>
      <c r="I59" s="70"/>
      <c r="J59" s="74"/>
      <c r="K59" s="72"/>
      <c r="L59" s="72"/>
      <c r="M59" s="72"/>
      <c r="N59" s="72"/>
    </row>
    <row r="60" spans="1:14" s="56" customFormat="1" ht="12.75">
      <c r="A60" s="58"/>
      <c r="B60" s="13" t="s">
        <v>223</v>
      </c>
      <c r="C60" s="54" t="s">
        <v>28</v>
      </c>
      <c r="D60" s="54" t="s">
        <v>19</v>
      </c>
      <c r="E60" s="54" t="s">
        <v>39</v>
      </c>
      <c r="F60" s="54" t="s">
        <v>8</v>
      </c>
      <c r="G60" s="55">
        <f>G61</f>
        <v>700</v>
      </c>
      <c r="H60" s="57"/>
      <c r="I60" s="14"/>
      <c r="J60" s="7"/>
      <c r="K60" s="57"/>
      <c r="L60" s="57"/>
      <c r="M60" s="57"/>
      <c r="N60" s="57"/>
    </row>
    <row r="61" spans="1:14" s="24" customFormat="1" ht="25.5">
      <c r="A61" s="78"/>
      <c r="B61" s="1" t="s">
        <v>224</v>
      </c>
      <c r="C61" s="22" t="s">
        <v>28</v>
      </c>
      <c r="D61" s="22" t="s">
        <v>19</v>
      </c>
      <c r="E61" s="22" t="s">
        <v>221</v>
      </c>
      <c r="F61" s="22" t="s">
        <v>8</v>
      </c>
      <c r="G61" s="9">
        <f>G62</f>
        <v>700</v>
      </c>
      <c r="H61" s="15"/>
      <c r="I61" s="6"/>
      <c r="J61" s="7"/>
      <c r="K61" s="15"/>
      <c r="L61" s="15"/>
      <c r="M61" s="15"/>
      <c r="N61" s="15"/>
    </row>
    <row r="62" spans="1:14" s="24" customFormat="1" ht="25.5">
      <c r="A62" s="78"/>
      <c r="B62" s="1" t="s">
        <v>225</v>
      </c>
      <c r="C62" s="22" t="s">
        <v>28</v>
      </c>
      <c r="D62" s="22" t="s">
        <v>19</v>
      </c>
      <c r="E62" s="22" t="s">
        <v>221</v>
      </c>
      <c r="F62" s="22" t="s">
        <v>222</v>
      </c>
      <c r="G62" s="9">
        <v>700</v>
      </c>
      <c r="H62" s="15"/>
      <c r="I62" s="6"/>
      <c r="J62" s="7"/>
      <c r="K62" s="15"/>
      <c r="L62" s="15"/>
      <c r="M62" s="15"/>
      <c r="N62" s="15"/>
    </row>
    <row r="63" spans="1:14" s="56" customFormat="1" ht="12.75">
      <c r="A63" s="58"/>
      <c r="B63" s="13" t="s">
        <v>182</v>
      </c>
      <c r="C63" s="54" t="s">
        <v>28</v>
      </c>
      <c r="D63" s="54" t="s">
        <v>12</v>
      </c>
      <c r="E63" s="54" t="s">
        <v>39</v>
      </c>
      <c r="F63" s="54" t="s">
        <v>8</v>
      </c>
      <c r="G63" s="55">
        <f>G64</f>
        <v>968</v>
      </c>
      <c r="H63" s="57"/>
      <c r="I63" s="14"/>
      <c r="J63" s="7"/>
      <c r="K63" s="57"/>
      <c r="L63" s="57"/>
      <c r="M63" s="57"/>
      <c r="N63" s="57"/>
    </row>
    <row r="64" spans="1:14" s="24" customFormat="1" ht="38.25">
      <c r="A64" s="78"/>
      <c r="B64" s="1" t="s">
        <v>248</v>
      </c>
      <c r="C64" s="22" t="s">
        <v>28</v>
      </c>
      <c r="D64" s="22" t="s">
        <v>12</v>
      </c>
      <c r="E64" s="22" t="s">
        <v>183</v>
      </c>
      <c r="F64" s="22" t="s">
        <v>104</v>
      </c>
      <c r="G64" s="9">
        <f>G65</f>
        <v>968</v>
      </c>
      <c r="H64" s="15"/>
      <c r="I64" s="6"/>
      <c r="J64" s="7"/>
      <c r="K64" s="15"/>
      <c r="L64" s="15"/>
      <c r="M64" s="15"/>
      <c r="N64" s="15"/>
    </row>
    <row r="65" spans="1:14" s="24" customFormat="1" ht="25.5">
      <c r="A65" s="78"/>
      <c r="B65" s="3" t="s">
        <v>111</v>
      </c>
      <c r="C65" s="22" t="s">
        <v>28</v>
      </c>
      <c r="D65" s="22" t="s">
        <v>12</v>
      </c>
      <c r="E65" s="22" t="s">
        <v>184</v>
      </c>
      <c r="F65" s="22" t="s">
        <v>53</v>
      </c>
      <c r="G65" s="9">
        <v>968</v>
      </c>
      <c r="H65" s="15"/>
      <c r="I65" s="6"/>
      <c r="J65" s="7"/>
      <c r="K65" s="15"/>
      <c r="L65" s="15"/>
      <c r="M65" s="15"/>
      <c r="N65" s="15"/>
    </row>
    <row r="66" spans="1:14" s="56" customFormat="1" ht="12.75">
      <c r="A66" s="58"/>
      <c r="B66" s="13" t="s">
        <v>217</v>
      </c>
      <c r="C66" s="54" t="s">
        <v>28</v>
      </c>
      <c r="D66" s="54" t="s">
        <v>10</v>
      </c>
      <c r="E66" s="54" t="s">
        <v>39</v>
      </c>
      <c r="F66" s="54" t="s">
        <v>8</v>
      </c>
      <c r="G66" s="55">
        <f>G67</f>
        <v>1166</v>
      </c>
      <c r="H66" s="57"/>
      <c r="I66" s="14"/>
      <c r="J66" s="7"/>
      <c r="K66" s="57"/>
      <c r="L66" s="57"/>
      <c r="M66" s="57"/>
      <c r="N66" s="57"/>
    </row>
    <row r="67" spans="1:14" s="24" customFormat="1" ht="12.75">
      <c r="A67" s="78"/>
      <c r="B67" s="3" t="s">
        <v>218</v>
      </c>
      <c r="C67" s="22" t="s">
        <v>28</v>
      </c>
      <c r="D67" s="22" t="s">
        <v>10</v>
      </c>
      <c r="E67" s="22" t="s">
        <v>216</v>
      </c>
      <c r="F67" s="22" t="s">
        <v>8</v>
      </c>
      <c r="G67" s="9">
        <f>G68</f>
        <v>1166</v>
      </c>
      <c r="H67" s="15"/>
      <c r="I67" s="6"/>
      <c r="J67" s="7"/>
      <c r="K67" s="15"/>
      <c r="L67" s="15"/>
      <c r="M67" s="15"/>
      <c r="N67" s="15"/>
    </row>
    <row r="68" spans="1:14" s="24" customFormat="1" ht="12.75">
      <c r="A68" s="78"/>
      <c r="B68" s="3" t="s">
        <v>219</v>
      </c>
      <c r="C68" s="22" t="s">
        <v>28</v>
      </c>
      <c r="D68" s="22" t="s">
        <v>10</v>
      </c>
      <c r="E68" s="22" t="s">
        <v>216</v>
      </c>
      <c r="F68" s="22" t="s">
        <v>215</v>
      </c>
      <c r="G68" s="9">
        <v>1166</v>
      </c>
      <c r="H68" s="15"/>
      <c r="I68" s="6"/>
      <c r="J68" s="7"/>
      <c r="K68" s="15"/>
      <c r="L68" s="15"/>
      <c r="M68" s="15"/>
      <c r="N68" s="15"/>
    </row>
    <row r="69" spans="1:14" s="24" customFormat="1" ht="12.75">
      <c r="A69" s="78"/>
      <c r="B69" s="1" t="s">
        <v>180</v>
      </c>
      <c r="C69" s="22" t="s">
        <v>28</v>
      </c>
      <c r="D69" s="22" t="s">
        <v>14</v>
      </c>
      <c r="E69" s="22" t="s">
        <v>39</v>
      </c>
      <c r="F69" s="22" t="s">
        <v>8</v>
      </c>
      <c r="G69" s="9">
        <f>G70</f>
        <v>2928</v>
      </c>
      <c r="H69" s="15"/>
      <c r="I69" s="6"/>
      <c r="J69" s="7"/>
      <c r="K69" s="15"/>
      <c r="L69" s="15"/>
      <c r="M69" s="15"/>
      <c r="N69" s="15"/>
    </row>
    <row r="70" spans="1:14" s="24" customFormat="1" ht="38.25">
      <c r="A70" s="78"/>
      <c r="B70" s="1" t="s">
        <v>115</v>
      </c>
      <c r="C70" s="22" t="s">
        <v>28</v>
      </c>
      <c r="D70" s="22" t="s">
        <v>14</v>
      </c>
      <c r="E70" s="22" t="s">
        <v>114</v>
      </c>
      <c r="F70" s="22" t="s">
        <v>8</v>
      </c>
      <c r="G70" s="9">
        <f>G71</f>
        <v>2928</v>
      </c>
      <c r="H70" s="15"/>
      <c r="I70" s="6"/>
      <c r="J70" s="7"/>
      <c r="K70" s="15"/>
      <c r="L70" s="15"/>
      <c r="M70" s="15"/>
      <c r="N70" s="15"/>
    </row>
    <row r="71" spans="1:14" s="24" customFormat="1" ht="25.5">
      <c r="A71" s="78"/>
      <c r="B71" s="3" t="s">
        <v>111</v>
      </c>
      <c r="C71" s="22" t="s">
        <v>28</v>
      </c>
      <c r="D71" s="22" t="s">
        <v>14</v>
      </c>
      <c r="E71" s="22" t="s">
        <v>181</v>
      </c>
      <c r="F71" s="22" t="s">
        <v>53</v>
      </c>
      <c r="G71" s="9">
        <v>2928</v>
      </c>
      <c r="H71" s="15"/>
      <c r="I71" s="6"/>
      <c r="J71" s="7"/>
      <c r="K71" s="15"/>
      <c r="L71" s="15"/>
      <c r="M71" s="15"/>
      <c r="N71" s="15"/>
    </row>
    <row r="72" spans="1:14" s="56" customFormat="1" ht="12.75">
      <c r="A72" s="58"/>
      <c r="B72" s="13" t="s">
        <v>47</v>
      </c>
      <c r="C72" s="54" t="s">
        <v>28</v>
      </c>
      <c r="D72" s="54" t="s">
        <v>15</v>
      </c>
      <c r="E72" s="54" t="s">
        <v>39</v>
      </c>
      <c r="F72" s="54" t="s">
        <v>8</v>
      </c>
      <c r="G72" s="55">
        <f>G73</f>
        <v>36499</v>
      </c>
      <c r="H72" s="57"/>
      <c r="I72" s="14"/>
      <c r="J72" s="7"/>
      <c r="K72" s="57"/>
      <c r="L72" s="57"/>
      <c r="M72" s="57"/>
      <c r="N72" s="57"/>
    </row>
    <row r="73" spans="1:14" ht="12.75">
      <c r="A73" s="45"/>
      <c r="B73" s="3" t="s">
        <v>48</v>
      </c>
      <c r="C73" s="4" t="s">
        <v>28</v>
      </c>
      <c r="D73" s="4" t="s">
        <v>15</v>
      </c>
      <c r="E73" s="4" t="s">
        <v>49</v>
      </c>
      <c r="F73" s="4" t="s">
        <v>8</v>
      </c>
      <c r="G73" s="2">
        <f>G74</f>
        <v>36499</v>
      </c>
      <c r="H73" s="8"/>
      <c r="I73" s="6"/>
      <c r="J73" s="7"/>
      <c r="K73" s="8"/>
      <c r="L73" s="8"/>
      <c r="M73" s="8"/>
      <c r="N73" s="8"/>
    </row>
    <row r="74" spans="1:14" ht="25.5">
      <c r="A74" s="45"/>
      <c r="B74" s="3" t="s">
        <v>117</v>
      </c>
      <c r="C74" s="4" t="s">
        <v>28</v>
      </c>
      <c r="D74" s="4" t="s">
        <v>15</v>
      </c>
      <c r="E74" s="4" t="s">
        <v>49</v>
      </c>
      <c r="F74" s="4" t="s">
        <v>116</v>
      </c>
      <c r="G74" s="2">
        <v>36499</v>
      </c>
      <c r="H74" s="8"/>
      <c r="I74" s="6"/>
      <c r="J74" s="7"/>
      <c r="K74" s="8"/>
      <c r="L74" s="8"/>
      <c r="M74" s="8"/>
      <c r="N74" s="8"/>
    </row>
    <row r="75" spans="1:14" s="56" customFormat="1" ht="25.5">
      <c r="A75" s="58"/>
      <c r="B75" s="13" t="s">
        <v>51</v>
      </c>
      <c r="C75" s="54" t="s">
        <v>28</v>
      </c>
      <c r="D75" s="54" t="s">
        <v>33</v>
      </c>
      <c r="E75" s="54" t="s">
        <v>39</v>
      </c>
      <c r="F75" s="54" t="s">
        <v>8</v>
      </c>
      <c r="G75" s="55">
        <f>G76</f>
        <v>3000</v>
      </c>
      <c r="H75" s="57"/>
      <c r="I75" s="14"/>
      <c r="J75" s="7"/>
      <c r="K75" s="57"/>
      <c r="L75" s="57"/>
      <c r="M75" s="57"/>
      <c r="N75" s="57"/>
    </row>
    <row r="76" spans="1:14" ht="28.5" customHeight="1">
      <c r="A76" s="45"/>
      <c r="B76" s="3" t="s">
        <v>249</v>
      </c>
      <c r="C76" s="4" t="s">
        <v>28</v>
      </c>
      <c r="D76" s="4" t="s">
        <v>33</v>
      </c>
      <c r="E76" s="4" t="s">
        <v>142</v>
      </c>
      <c r="F76" s="4" t="s">
        <v>8</v>
      </c>
      <c r="G76" s="2">
        <f>G77</f>
        <v>3000</v>
      </c>
      <c r="H76" s="8"/>
      <c r="I76" s="6"/>
      <c r="J76" s="7"/>
      <c r="K76" s="8"/>
      <c r="L76" s="8"/>
      <c r="M76" s="8"/>
      <c r="N76" s="8"/>
    </row>
    <row r="77" spans="1:14" ht="25.5">
      <c r="A77" s="45"/>
      <c r="B77" s="3" t="s">
        <v>144</v>
      </c>
      <c r="C77" s="4" t="s">
        <v>28</v>
      </c>
      <c r="D77" s="4" t="s">
        <v>33</v>
      </c>
      <c r="E77" s="4" t="s">
        <v>142</v>
      </c>
      <c r="F77" s="4" t="s">
        <v>143</v>
      </c>
      <c r="G77" s="2">
        <v>3000</v>
      </c>
      <c r="H77" s="8"/>
      <c r="I77" s="6"/>
      <c r="J77" s="7"/>
      <c r="K77" s="8"/>
      <c r="L77" s="8"/>
      <c r="M77" s="8"/>
      <c r="N77" s="8"/>
    </row>
    <row r="78" spans="1:14" s="68" customFormat="1" ht="30">
      <c r="A78" s="73" t="s">
        <v>127</v>
      </c>
      <c r="B78" s="65" t="s">
        <v>17</v>
      </c>
      <c r="C78" s="66" t="s">
        <v>12</v>
      </c>
      <c r="D78" s="66" t="s">
        <v>9</v>
      </c>
      <c r="E78" s="66" t="s">
        <v>39</v>
      </c>
      <c r="F78" s="66" t="s">
        <v>8</v>
      </c>
      <c r="G78" s="67">
        <f>G79+G83+G88</f>
        <v>275535</v>
      </c>
      <c r="H78" s="72"/>
      <c r="I78" s="70"/>
      <c r="J78" s="74"/>
      <c r="K78" s="72"/>
      <c r="L78" s="72"/>
      <c r="M78" s="72"/>
      <c r="N78" s="72"/>
    </row>
    <row r="79" spans="1:14" s="56" customFormat="1" ht="12.75">
      <c r="A79" s="58"/>
      <c r="B79" s="13" t="s">
        <v>18</v>
      </c>
      <c r="C79" s="54" t="s">
        <v>12</v>
      </c>
      <c r="D79" s="54" t="s">
        <v>7</v>
      </c>
      <c r="E79" s="54" t="s">
        <v>39</v>
      </c>
      <c r="F79" s="54" t="s">
        <v>8</v>
      </c>
      <c r="G79" s="55">
        <f>G80</f>
        <v>83844</v>
      </c>
      <c r="H79" s="57"/>
      <c r="I79" s="14"/>
      <c r="J79" s="7"/>
      <c r="K79" s="57"/>
      <c r="L79" s="57"/>
      <c r="M79" s="57"/>
      <c r="N79" s="57"/>
    </row>
    <row r="80" spans="1:14" ht="16.5" customHeight="1">
      <c r="A80" s="45"/>
      <c r="B80" s="1" t="s">
        <v>88</v>
      </c>
      <c r="C80" s="4" t="s">
        <v>12</v>
      </c>
      <c r="D80" s="4" t="s">
        <v>7</v>
      </c>
      <c r="E80" s="4" t="s">
        <v>89</v>
      </c>
      <c r="F80" s="4" t="s">
        <v>8</v>
      </c>
      <c r="G80" s="2">
        <f>G81+G82</f>
        <v>83844</v>
      </c>
      <c r="H80" s="8"/>
      <c r="I80" s="6"/>
      <c r="J80" s="7"/>
      <c r="K80" s="8"/>
      <c r="L80" s="8"/>
      <c r="M80" s="8"/>
      <c r="N80" s="8"/>
    </row>
    <row r="81" spans="1:14" ht="12.75">
      <c r="A81" s="45"/>
      <c r="B81" s="1" t="s">
        <v>177</v>
      </c>
      <c r="C81" s="4" t="s">
        <v>12</v>
      </c>
      <c r="D81" s="4" t="s">
        <v>7</v>
      </c>
      <c r="E81" s="4" t="s">
        <v>89</v>
      </c>
      <c r="F81" s="4" t="s">
        <v>50</v>
      </c>
      <c r="G81" s="2">
        <v>39568</v>
      </c>
      <c r="H81" s="18"/>
      <c r="I81" s="6"/>
      <c r="J81" s="7"/>
      <c r="K81" s="8"/>
      <c r="L81" s="8"/>
      <c r="M81" s="8"/>
      <c r="N81" s="8"/>
    </row>
    <row r="82" spans="1:14" ht="51">
      <c r="A82" s="45"/>
      <c r="B82" s="1" t="s">
        <v>152</v>
      </c>
      <c r="C82" s="4" t="s">
        <v>12</v>
      </c>
      <c r="D82" s="4" t="s">
        <v>7</v>
      </c>
      <c r="E82" s="4" t="s">
        <v>89</v>
      </c>
      <c r="F82" s="4" t="s">
        <v>119</v>
      </c>
      <c r="G82" s="2">
        <f>42916+1360</f>
        <v>44276</v>
      </c>
      <c r="H82" s="18"/>
      <c r="I82" s="6"/>
      <c r="J82" s="7"/>
      <c r="K82" s="8"/>
      <c r="L82" s="8"/>
      <c r="M82" s="8"/>
      <c r="N82" s="8"/>
    </row>
    <row r="83" spans="1:14" s="56" customFormat="1" ht="18" customHeight="1">
      <c r="A83" s="58"/>
      <c r="B83" s="13" t="s">
        <v>123</v>
      </c>
      <c r="C83" s="54" t="s">
        <v>12</v>
      </c>
      <c r="D83" s="54" t="s">
        <v>19</v>
      </c>
      <c r="E83" s="54" t="s">
        <v>39</v>
      </c>
      <c r="F83" s="54" t="s">
        <v>8</v>
      </c>
      <c r="G83" s="55">
        <f>G84</f>
        <v>137777</v>
      </c>
      <c r="H83" s="57"/>
      <c r="I83" s="14"/>
      <c r="J83" s="7"/>
      <c r="K83" s="57"/>
      <c r="L83" s="57"/>
      <c r="M83" s="57"/>
      <c r="N83" s="57"/>
    </row>
    <row r="84" spans="1:14" ht="29.25" customHeight="1">
      <c r="A84" s="45"/>
      <c r="B84" s="1" t="s">
        <v>122</v>
      </c>
      <c r="C84" s="4" t="s">
        <v>12</v>
      </c>
      <c r="D84" s="4" t="s">
        <v>19</v>
      </c>
      <c r="E84" s="4" t="s">
        <v>121</v>
      </c>
      <c r="F84" s="4" t="s">
        <v>8</v>
      </c>
      <c r="G84" s="2">
        <f>G85+G87+G86</f>
        <v>137777</v>
      </c>
      <c r="H84" s="8"/>
      <c r="I84" s="6"/>
      <c r="J84" s="7"/>
      <c r="K84" s="8"/>
      <c r="L84" s="8"/>
      <c r="M84" s="8"/>
      <c r="N84" s="8"/>
    </row>
    <row r="85" spans="1:14" ht="15.75" customHeight="1">
      <c r="A85" s="45"/>
      <c r="B85" s="1" t="s">
        <v>177</v>
      </c>
      <c r="C85" s="4" t="s">
        <v>12</v>
      </c>
      <c r="D85" s="4" t="s">
        <v>19</v>
      </c>
      <c r="E85" s="4" t="s">
        <v>121</v>
      </c>
      <c r="F85" s="4" t="s">
        <v>50</v>
      </c>
      <c r="G85" s="2">
        <v>56471</v>
      </c>
      <c r="H85" s="8"/>
      <c r="I85" s="6"/>
      <c r="J85" s="7"/>
      <c r="K85" s="8"/>
      <c r="L85" s="8"/>
      <c r="M85" s="8"/>
      <c r="N85" s="8"/>
    </row>
    <row r="86" spans="1:14" ht="61.5" customHeight="1">
      <c r="A86" s="45"/>
      <c r="B86" s="1" t="s">
        <v>245</v>
      </c>
      <c r="C86" s="4" t="s">
        <v>12</v>
      </c>
      <c r="D86" s="4" t="s">
        <v>19</v>
      </c>
      <c r="E86" s="4" t="s">
        <v>121</v>
      </c>
      <c r="F86" s="4" t="s">
        <v>246</v>
      </c>
      <c r="G86" s="2">
        <v>8610</v>
      </c>
      <c r="H86" s="8"/>
      <c r="I86" s="6"/>
      <c r="J86" s="7"/>
      <c r="K86" s="8"/>
      <c r="L86" s="8"/>
      <c r="M86" s="8"/>
      <c r="N86" s="8"/>
    </row>
    <row r="87" spans="1:14" ht="29.25" customHeight="1">
      <c r="A87" s="45"/>
      <c r="B87" s="1" t="s">
        <v>125</v>
      </c>
      <c r="C87" s="4" t="s">
        <v>12</v>
      </c>
      <c r="D87" s="4" t="s">
        <v>19</v>
      </c>
      <c r="E87" s="4" t="s">
        <v>121</v>
      </c>
      <c r="F87" s="4" t="s">
        <v>124</v>
      </c>
      <c r="G87" s="2">
        <f>72056+640</f>
        <v>72696</v>
      </c>
      <c r="H87" s="8"/>
      <c r="I87" s="6"/>
      <c r="J87" s="7"/>
      <c r="K87" s="8"/>
      <c r="L87" s="8"/>
      <c r="M87" s="8"/>
      <c r="N87" s="8"/>
    </row>
    <row r="88" spans="1:14" s="56" customFormat="1" ht="42.75" customHeight="1">
      <c r="A88" s="58"/>
      <c r="B88" s="13" t="s">
        <v>120</v>
      </c>
      <c r="C88" s="54" t="s">
        <v>12</v>
      </c>
      <c r="D88" s="54" t="s">
        <v>28</v>
      </c>
      <c r="E88" s="54" t="s">
        <v>39</v>
      </c>
      <c r="F88" s="54" t="s">
        <v>8</v>
      </c>
      <c r="G88" s="55">
        <f>G89+G93+G91</f>
        <v>53914</v>
      </c>
      <c r="H88" s="57"/>
      <c r="I88" s="14"/>
      <c r="J88" s="7"/>
      <c r="K88" s="57"/>
      <c r="L88" s="57"/>
      <c r="M88" s="57"/>
      <c r="N88" s="57"/>
    </row>
    <row r="89" spans="1:14" ht="25.5">
      <c r="A89" s="45"/>
      <c r="B89" s="1" t="s">
        <v>234</v>
      </c>
      <c r="C89" s="4" t="s">
        <v>12</v>
      </c>
      <c r="D89" s="4" t="s">
        <v>28</v>
      </c>
      <c r="E89" s="4" t="s">
        <v>93</v>
      </c>
      <c r="F89" s="4" t="s">
        <v>8</v>
      </c>
      <c r="G89" s="2">
        <f>G90</f>
        <v>9339</v>
      </c>
      <c r="H89" s="8"/>
      <c r="I89" s="6"/>
      <c r="J89" s="7"/>
      <c r="K89" s="8"/>
      <c r="L89" s="8"/>
      <c r="M89" s="8"/>
      <c r="N89" s="8"/>
    </row>
    <row r="90" spans="1:14" ht="25.5">
      <c r="A90" s="45"/>
      <c r="B90" s="1" t="s">
        <v>52</v>
      </c>
      <c r="C90" s="4" t="s">
        <v>12</v>
      </c>
      <c r="D90" s="4" t="s">
        <v>28</v>
      </c>
      <c r="E90" s="4" t="s">
        <v>93</v>
      </c>
      <c r="F90" s="4" t="s">
        <v>53</v>
      </c>
      <c r="G90" s="2">
        <v>9339</v>
      </c>
      <c r="H90" s="8"/>
      <c r="I90" s="6"/>
      <c r="J90" s="7"/>
      <c r="K90" s="8"/>
      <c r="L90" s="8"/>
      <c r="M90" s="8"/>
      <c r="N90" s="8"/>
    </row>
    <row r="91" spans="1:14" ht="25.5">
      <c r="A91" s="45"/>
      <c r="B91" s="1" t="s">
        <v>247</v>
      </c>
      <c r="C91" s="4" t="s">
        <v>12</v>
      </c>
      <c r="D91" s="4" t="s">
        <v>28</v>
      </c>
      <c r="E91" s="4" t="s">
        <v>226</v>
      </c>
      <c r="F91" s="4" t="s">
        <v>8</v>
      </c>
      <c r="G91" s="2">
        <f>G92</f>
        <v>35916</v>
      </c>
      <c r="H91" s="8"/>
      <c r="I91" s="6"/>
      <c r="J91" s="7"/>
      <c r="K91" s="8"/>
      <c r="L91" s="8"/>
      <c r="M91" s="8"/>
      <c r="N91" s="8"/>
    </row>
    <row r="92" spans="1:14" ht="25.5">
      <c r="A92" s="45"/>
      <c r="B92" s="1" t="s">
        <v>228</v>
      </c>
      <c r="C92" s="4" t="s">
        <v>12</v>
      </c>
      <c r="D92" s="4" t="s">
        <v>28</v>
      </c>
      <c r="E92" s="4" t="s">
        <v>226</v>
      </c>
      <c r="F92" s="4" t="s">
        <v>227</v>
      </c>
      <c r="G92" s="2">
        <v>35916</v>
      </c>
      <c r="H92" s="8"/>
      <c r="I92" s="6"/>
      <c r="J92" s="7"/>
      <c r="K92" s="8"/>
      <c r="L92" s="8"/>
      <c r="M92" s="8"/>
      <c r="N92" s="8"/>
    </row>
    <row r="93" spans="1:14" ht="25.5">
      <c r="A93" s="45"/>
      <c r="B93" s="1" t="s">
        <v>208</v>
      </c>
      <c r="C93" s="4" t="s">
        <v>12</v>
      </c>
      <c r="D93" s="4" t="s">
        <v>28</v>
      </c>
      <c r="E93" s="4" t="s">
        <v>207</v>
      </c>
      <c r="F93" s="4" t="s">
        <v>8</v>
      </c>
      <c r="G93" s="2">
        <f>G94</f>
        <v>8659</v>
      </c>
      <c r="H93" s="8"/>
      <c r="I93" s="6"/>
      <c r="J93" s="7"/>
      <c r="K93" s="8"/>
      <c r="L93" s="8"/>
      <c r="M93" s="8"/>
      <c r="N93" s="8"/>
    </row>
    <row r="94" spans="1:14" ht="12.75">
      <c r="A94" s="45"/>
      <c r="B94" s="1" t="s">
        <v>177</v>
      </c>
      <c r="C94" s="4" t="s">
        <v>12</v>
      </c>
      <c r="D94" s="4" t="s">
        <v>28</v>
      </c>
      <c r="E94" s="4" t="s">
        <v>207</v>
      </c>
      <c r="F94" s="4" t="s">
        <v>50</v>
      </c>
      <c r="G94" s="2">
        <v>8659</v>
      </c>
      <c r="H94" s="8"/>
      <c r="I94" s="6"/>
      <c r="J94" s="7"/>
      <c r="K94" s="8"/>
      <c r="L94" s="8"/>
      <c r="M94" s="8"/>
      <c r="N94" s="8"/>
    </row>
    <row r="95" spans="1:14" s="68" customFormat="1" ht="15">
      <c r="A95" s="73" t="s">
        <v>118</v>
      </c>
      <c r="B95" s="65" t="s">
        <v>54</v>
      </c>
      <c r="C95" s="66" t="s">
        <v>10</v>
      </c>
      <c r="D95" s="66" t="s">
        <v>9</v>
      </c>
      <c r="E95" s="66" t="s">
        <v>39</v>
      </c>
      <c r="F95" s="66" t="s">
        <v>8</v>
      </c>
      <c r="G95" s="67">
        <f>G96</f>
        <v>4558</v>
      </c>
      <c r="H95" s="72"/>
      <c r="I95" s="70"/>
      <c r="J95" s="74"/>
      <c r="K95" s="72"/>
      <c r="L95" s="72"/>
      <c r="M95" s="72"/>
      <c r="N95" s="72"/>
    </row>
    <row r="96" spans="1:14" s="56" customFormat="1" ht="25.5">
      <c r="A96" s="58"/>
      <c r="B96" s="13" t="s">
        <v>220</v>
      </c>
      <c r="C96" s="54" t="s">
        <v>10</v>
      </c>
      <c r="D96" s="54" t="s">
        <v>19</v>
      </c>
      <c r="E96" s="54" t="s">
        <v>39</v>
      </c>
      <c r="F96" s="54" t="s">
        <v>8</v>
      </c>
      <c r="G96" s="55">
        <f>G97</f>
        <v>4558</v>
      </c>
      <c r="H96" s="57"/>
      <c r="I96" s="14"/>
      <c r="J96" s="7"/>
      <c r="K96" s="57"/>
      <c r="L96" s="57"/>
      <c r="M96" s="57"/>
      <c r="N96" s="57"/>
    </row>
    <row r="97" spans="1:14" s="24" customFormat="1" ht="25.5">
      <c r="A97" s="78"/>
      <c r="B97" s="1" t="s">
        <v>154</v>
      </c>
      <c r="C97" s="22" t="s">
        <v>10</v>
      </c>
      <c r="D97" s="22" t="s">
        <v>19</v>
      </c>
      <c r="E97" s="22" t="s">
        <v>153</v>
      </c>
      <c r="F97" s="22" t="s">
        <v>8</v>
      </c>
      <c r="G97" s="9">
        <f>G98</f>
        <v>4558</v>
      </c>
      <c r="H97" s="15"/>
      <c r="I97" s="6"/>
      <c r="J97" s="7"/>
      <c r="K97" s="15"/>
      <c r="L97" s="15"/>
      <c r="M97" s="15"/>
      <c r="N97" s="15"/>
    </row>
    <row r="98" spans="1:14" s="24" customFormat="1" ht="12.75">
      <c r="A98" s="78"/>
      <c r="B98" s="1" t="s">
        <v>56</v>
      </c>
      <c r="C98" s="22" t="s">
        <v>10</v>
      </c>
      <c r="D98" s="22" t="s">
        <v>19</v>
      </c>
      <c r="E98" s="22" t="s">
        <v>153</v>
      </c>
      <c r="F98" s="22" t="s">
        <v>55</v>
      </c>
      <c r="G98" s="9">
        <v>4558</v>
      </c>
      <c r="H98" s="15"/>
      <c r="I98" s="6"/>
      <c r="J98" s="7"/>
      <c r="K98" s="15"/>
      <c r="L98" s="15"/>
      <c r="M98" s="15"/>
      <c r="N98" s="15"/>
    </row>
    <row r="99" spans="1:14" s="68" customFormat="1" ht="14.25" customHeight="1">
      <c r="A99" s="64">
        <v>6</v>
      </c>
      <c r="B99" s="65" t="s">
        <v>22</v>
      </c>
      <c r="C99" s="66" t="s">
        <v>14</v>
      </c>
      <c r="D99" s="66" t="s">
        <v>9</v>
      </c>
      <c r="E99" s="66" t="s">
        <v>39</v>
      </c>
      <c r="F99" s="66" t="s">
        <v>8</v>
      </c>
      <c r="G99" s="67">
        <f>G100+G103+G113+G118+G110</f>
        <v>732630</v>
      </c>
      <c r="I99" s="70"/>
      <c r="J99" s="71"/>
      <c r="K99" s="72"/>
      <c r="L99" s="72"/>
      <c r="M99" s="72"/>
      <c r="N99" s="72"/>
    </row>
    <row r="100" spans="1:14" s="59" customFormat="1" ht="18" customHeight="1">
      <c r="A100" s="58"/>
      <c r="B100" s="13" t="s">
        <v>23</v>
      </c>
      <c r="C100" s="54" t="s">
        <v>14</v>
      </c>
      <c r="D100" s="54" t="s">
        <v>7</v>
      </c>
      <c r="E100" s="54" t="s">
        <v>39</v>
      </c>
      <c r="F100" s="54" t="s">
        <v>8</v>
      </c>
      <c r="G100" s="55">
        <f>G101</f>
        <v>256731</v>
      </c>
      <c r="I100" s="60"/>
      <c r="J100" s="21"/>
      <c r="K100" s="61"/>
      <c r="L100" s="61"/>
      <c r="M100" s="61"/>
      <c r="N100" s="61"/>
    </row>
    <row r="101" spans="1:14" s="12" customFormat="1" ht="16.5" customHeight="1">
      <c r="A101" s="45"/>
      <c r="B101" s="1" t="s">
        <v>24</v>
      </c>
      <c r="C101" s="4" t="s">
        <v>14</v>
      </c>
      <c r="D101" s="4" t="s">
        <v>7</v>
      </c>
      <c r="E101" s="4" t="s">
        <v>57</v>
      </c>
      <c r="F101" s="4" t="s">
        <v>8</v>
      </c>
      <c r="G101" s="2">
        <f>G102</f>
        <v>256731</v>
      </c>
      <c r="I101" s="19"/>
      <c r="J101" s="16"/>
      <c r="K101" s="20"/>
      <c r="L101" s="20"/>
      <c r="M101" s="20"/>
      <c r="N101" s="20"/>
    </row>
    <row r="102" spans="1:14" ht="25.5">
      <c r="A102" s="45"/>
      <c r="B102" s="1" t="s">
        <v>52</v>
      </c>
      <c r="C102" s="4" t="s">
        <v>14</v>
      </c>
      <c r="D102" s="4" t="s">
        <v>7</v>
      </c>
      <c r="E102" s="4" t="s">
        <v>57</v>
      </c>
      <c r="F102" s="4" t="s">
        <v>53</v>
      </c>
      <c r="G102" s="2">
        <v>256731</v>
      </c>
      <c r="I102" s="6"/>
      <c r="J102" s="7"/>
      <c r="K102" s="8"/>
      <c r="L102" s="8"/>
      <c r="M102" s="8"/>
      <c r="N102" s="8"/>
    </row>
    <row r="103" spans="1:14" s="56" customFormat="1" ht="12.75">
      <c r="A103" s="58"/>
      <c r="B103" s="13" t="s">
        <v>31</v>
      </c>
      <c r="C103" s="54" t="s">
        <v>14</v>
      </c>
      <c r="D103" s="54" t="s">
        <v>19</v>
      </c>
      <c r="E103" s="54" t="s">
        <v>39</v>
      </c>
      <c r="F103" s="54" t="s">
        <v>8</v>
      </c>
      <c r="G103" s="55">
        <f>G104+G106+G108</f>
        <v>422361</v>
      </c>
      <c r="I103" s="14"/>
      <c r="J103" s="7"/>
      <c r="K103" s="57"/>
      <c r="L103" s="57"/>
      <c r="M103" s="57"/>
      <c r="N103" s="57"/>
    </row>
    <row r="104" spans="1:14" ht="38.25">
      <c r="A104" s="45"/>
      <c r="B104" s="1" t="s">
        <v>25</v>
      </c>
      <c r="C104" s="4" t="s">
        <v>14</v>
      </c>
      <c r="D104" s="4" t="s">
        <v>19</v>
      </c>
      <c r="E104" s="4" t="s">
        <v>58</v>
      </c>
      <c r="F104" s="4" t="s">
        <v>8</v>
      </c>
      <c r="G104" s="2">
        <f>G105</f>
        <v>268729</v>
      </c>
      <c r="I104" s="6"/>
      <c r="J104" s="7"/>
      <c r="K104" s="8"/>
      <c r="L104" s="8"/>
      <c r="M104" s="8"/>
      <c r="N104" s="8"/>
    </row>
    <row r="105" spans="1:14" ht="25.5">
      <c r="A105" s="45"/>
      <c r="B105" s="1" t="s">
        <v>52</v>
      </c>
      <c r="C105" s="4" t="s">
        <v>14</v>
      </c>
      <c r="D105" s="4" t="s">
        <v>19</v>
      </c>
      <c r="E105" s="4" t="s">
        <v>58</v>
      </c>
      <c r="F105" s="4" t="s">
        <v>53</v>
      </c>
      <c r="G105" s="2">
        <v>268729</v>
      </c>
      <c r="I105" s="6"/>
      <c r="J105" s="7"/>
      <c r="K105" s="8"/>
      <c r="L105" s="8"/>
      <c r="M105" s="8"/>
      <c r="N105" s="8"/>
    </row>
    <row r="106" spans="1:14" ht="12.75">
      <c r="A106" s="45"/>
      <c r="B106" s="1" t="s">
        <v>26</v>
      </c>
      <c r="C106" s="4" t="s">
        <v>14</v>
      </c>
      <c r="D106" s="4" t="s">
        <v>19</v>
      </c>
      <c r="E106" s="4" t="s">
        <v>59</v>
      </c>
      <c r="F106" s="4" t="s">
        <v>8</v>
      </c>
      <c r="G106" s="2">
        <f>G107</f>
        <v>27507</v>
      </c>
      <c r="I106" s="6"/>
      <c r="J106" s="7"/>
      <c r="K106" s="8"/>
      <c r="L106" s="8"/>
      <c r="M106" s="8"/>
      <c r="N106" s="8"/>
    </row>
    <row r="107" spans="1:14" ht="25.5">
      <c r="A107" s="45"/>
      <c r="B107" s="1" t="s">
        <v>52</v>
      </c>
      <c r="C107" s="4" t="s">
        <v>61</v>
      </c>
      <c r="D107" s="4" t="s">
        <v>62</v>
      </c>
      <c r="E107" s="4" t="s">
        <v>59</v>
      </c>
      <c r="F107" s="28" t="s">
        <v>53</v>
      </c>
      <c r="G107" s="2">
        <v>27507</v>
      </c>
      <c r="I107" s="6"/>
      <c r="J107" s="7"/>
      <c r="K107" s="8"/>
      <c r="L107" s="8"/>
      <c r="M107" s="8"/>
      <c r="N107" s="8"/>
    </row>
    <row r="108" spans="1:14" s="12" customFormat="1" ht="24.75" customHeight="1">
      <c r="A108" s="45"/>
      <c r="B108" s="1" t="s">
        <v>27</v>
      </c>
      <c r="C108" s="4" t="s">
        <v>14</v>
      </c>
      <c r="D108" s="4" t="s">
        <v>19</v>
      </c>
      <c r="E108" s="4" t="s">
        <v>60</v>
      </c>
      <c r="F108" s="28" t="s">
        <v>8</v>
      </c>
      <c r="G108" s="9">
        <f>G109</f>
        <v>126125</v>
      </c>
      <c r="I108" s="19"/>
      <c r="J108" s="21"/>
      <c r="K108" s="20"/>
      <c r="L108" s="20"/>
      <c r="M108" s="20"/>
      <c r="N108" s="20"/>
    </row>
    <row r="109" spans="1:14" ht="25.5">
      <c r="A109" s="45"/>
      <c r="B109" s="1" t="s">
        <v>52</v>
      </c>
      <c r="C109" s="4" t="s">
        <v>14</v>
      </c>
      <c r="D109" s="4" t="s">
        <v>19</v>
      </c>
      <c r="E109" s="4" t="s">
        <v>60</v>
      </c>
      <c r="F109" s="28" t="s">
        <v>53</v>
      </c>
      <c r="G109" s="2">
        <v>126125</v>
      </c>
      <c r="I109" s="17"/>
      <c r="J109" s="18"/>
      <c r="K109" s="8"/>
      <c r="L109" s="8"/>
      <c r="M109" s="8"/>
      <c r="N109" s="8"/>
    </row>
    <row r="110" spans="1:14" ht="25.5">
      <c r="A110" s="45"/>
      <c r="B110" s="1" t="s">
        <v>231</v>
      </c>
      <c r="C110" s="4" t="s">
        <v>14</v>
      </c>
      <c r="D110" s="4" t="s">
        <v>28</v>
      </c>
      <c r="E110" s="4" t="s">
        <v>39</v>
      </c>
      <c r="F110" s="28" t="s">
        <v>8</v>
      </c>
      <c r="G110" s="2">
        <f>G111</f>
        <v>1544</v>
      </c>
      <c r="I110" s="17"/>
      <c r="J110" s="18"/>
      <c r="K110" s="8"/>
      <c r="L110" s="8"/>
      <c r="M110" s="8"/>
      <c r="N110" s="8"/>
    </row>
    <row r="111" spans="1:14" ht="25.5">
      <c r="A111" s="45"/>
      <c r="B111" s="1" t="s">
        <v>232</v>
      </c>
      <c r="C111" s="4" t="s">
        <v>14</v>
      </c>
      <c r="D111" s="4" t="s">
        <v>28</v>
      </c>
      <c r="E111" s="4" t="s">
        <v>230</v>
      </c>
      <c r="F111" s="28" t="s">
        <v>8</v>
      </c>
      <c r="G111" s="2">
        <f>G112</f>
        <v>1544</v>
      </c>
      <c r="I111" s="17"/>
      <c r="J111" s="18"/>
      <c r="K111" s="8"/>
      <c r="L111" s="8"/>
      <c r="M111" s="8"/>
      <c r="N111" s="8"/>
    </row>
    <row r="112" spans="1:14" ht="25.5">
      <c r="A112" s="45"/>
      <c r="B112" s="1" t="s">
        <v>52</v>
      </c>
      <c r="C112" s="4" t="s">
        <v>14</v>
      </c>
      <c r="D112" s="4" t="s">
        <v>28</v>
      </c>
      <c r="E112" s="4" t="s">
        <v>230</v>
      </c>
      <c r="F112" s="28" t="s">
        <v>53</v>
      </c>
      <c r="G112" s="2">
        <v>1544</v>
      </c>
      <c r="I112" s="17"/>
      <c r="J112" s="18"/>
      <c r="K112" s="8"/>
      <c r="L112" s="8"/>
      <c r="M112" s="8"/>
      <c r="N112" s="8"/>
    </row>
    <row r="113" spans="1:14" s="56" customFormat="1" ht="25.5">
      <c r="A113" s="58"/>
      <c r="B113" s="13" t="s">
        <v>63</v>
      </c>
      <c r="C113" s="54" t="s">
        <v>14</v>
      </c>
      <c r="D113" s="54" t="s">
        <v>14</v>
      </c>
      <c r="E113" s="54" t="s">
        <v>39</v>
      </c>
      <c r="F113" s="62" t="s">
        <v>8</v>
      </c>
      <c r="G113" s="55">
        <f>G114+G116</f>
        <v>6387</v>
      </c>
      <c r="I113" s="63"/>
      <c r="J113" s="63"/>
      <c r="K113" s="63"/>
      <c r="L113" s="63"/>
      <c r="M113" s="63"/>
      <c r="N113" s="63"/>
    </row>
    <row r="114" spans="1:14" ht="25.5">
      <c r="A114" s="45"/>
      <c r="B114" s="1" t="s">
        <v>64</v>
      </c>
      <c r="C114" s="4" t="s">
        <v>14</v>
      </c>
      <c r="D114" s="4" t="s">
        <v>14</v>
      </c>
      <c r="E114" s="4" t="s">
        <v>65</v>
      </c>
      <c r="F114" s="28" t="s">
        <v>8</v>
      </c>
      <c r="G114" s="2">
        <f>G115</f>
        <v>2400</v>
      </c>
      <c r="I114" s="11"/>
      <c r="J114" s="11"/>
      <c r="K114" s="11"/>
      <c r="L114" s="11"/>
      <c r="M114" s="11"/>
      <c r="N114" s="11"/>
    </row>
    <row r="115" spans="1:7" ht="25.5">
      <c r="A115" s="45"/>
      <c r="B115" s="1" t="s">
        <v>173</v>
      </c>
      <c r="C115" s="4" t="s">
        <v>14</v>
      </c>
      <c r="D115" s="4" t="s">
        <v>14</v>
      </c>
      <c r="E115" s="4" t="s">
        <v>65</v>
      </c>
      <c r="F115" s="28" t="s">
        <v>128</v>
      </c>
      <c r="G115" s="2">
        <v>2400</v>
      </c>
    </row>
    <row r="116" spans="1:7" ht="38.25">
      <c r="A116" s="45"/>
      <c r="B116" s="1" t="s">
        <v>66</v>
      </c>
      <c r="C116" s="22" t="s">
        <v>14</v>
      </c>
      <c r="D116" s="22" t="s">
        <v>14</v>
      </c>
      <c r="E116" s="22" t="s">
        <v>67</v>
      </c>
      <c r="F116" s="27" t="s">
        <v>8</v>
      </c>
      <c r="G116" s="2">
        <f>G117</f>
        <v>3987</v>
      </c>
    </row>
    <row r="117" spans="1:7" ht="12.75">
      <c r="A117" s="45"/>
      <c r="B117" s="1" t="s">
        <v>68</v>
      </c>
      <c r="C117" s="22" t="s">
        <v>14</v>
      </c>
      <c r="D117" s="22" t="s">
        <v>14</v>
      </c>
      <c r="E117" s="22" t="s">
        <v>67</v>
      </c>
      <c r="F117" s="27" t="s">
        <v>69</v>
      </c>
      <c r="G117" s="2">
        <f>11318-46-59-45-264-6917</f>
        <v>3987</v>
      </c>
    </row>
    <row r="118" spans="1:7" s="59" customFormat="1" ht="27.75" customHeight="1">
      <c r="A118" s="58"/>
      <c r="B118" s="13" t="s">
        <v>70</v>
      </c>
      <c r="C118" s="54" t="s">
        <v>14</v>
      </c>
      <c r="D118" s="54" t="s">
        <v>34</v>
      </c>
      <c r="E118" s="54" t="s">
        <v>39</v>
      </c>
      <c r="F118" s="62" t="s">
        <v>8</v>
      </c>
      <c r="G118" s="55">
        <f>G119+G121</f>
        <v>45607</v>
      </c>
    </row>
    <row r="119" spans="1:7" s="12" customFormat="1" ht="29.25" customHeight="1">
      <c r="A119" s="45"/>
      <c r="B119" s="1" t="s">
        <v>247</v>
      </c>
      <c r="C119" s="22" t="s">
        <v>14</v>
      </c>
      <c r="D119" s="22" t="s">
        <v>34</v>
      </c>
      <c r="E119" s="22" t="s">
        <v>226</v>
      </c>
      <c r="F119" s="27" t="s">
        <v>8</v>
      </c>
      <c r="G119" s="9">
        <f>G120</f>
        <v>31279</v>
      </c>
    </row>
    <row r="120" spans="1:8" s="12" customFormat="1" ht="27.75" customHeight="1">
      <c r="A120" s="45"/>
      <c r="B120" s="1" t="s">
        <v>228</v>
      </c>
      <c r="C120" s="22" t="s">
        <v>14</v>
      </c>
      <c r="D120" s="22" t="s">
        <v>34</v>
      </c>
      <c r="E120" s="22" t="s">
        <v>226</v>
      </c>
      <c r="F120" s="27" t="s">
        <v>227</v>
      </c>
      <c r="G120" s="9">
        <f>30000+1279</f>
        <v>31279</v>
      </c>
      <c r="H120" s="24"/>
    </row>
    <row r="121" spans="1:7" ht="85.5" customHeight="1">
      <c r="A121" s="45"/>
      <c r="B121" s="1" t="s">
        <v>178</v>
      </c>
      <c r="C121" s="22" t="s">
        <v>14</v>
      </c>
      <c r="D121" s="22" t="s">
        <v>34</v>
      </c>
      <c r="E121" s="22" t="s">
        <v>71</v>
      </c>
      <c r="F121" s="27" t="s">
        <v>8</v>
      </c>
      <c r="G121" s="2">
        <f>G122</f>
        <v>14328</v>
      </c>
    </row>
    <row r="122" spans="1:7" ht="31.5" customHeight="1">
      <c r="A122" s="45"/>
      <c r="B122" s="1" t="s">
        <v>52</v>
      </c>
      <c r="C122" s="22" t="s">
        <v>14</v>
      </c>
      <c r="D122" s="22" t="s">
        <v>34</v>
      </c>
      <c r="E122" s="22" t="s">
        <v>71</v>
      </c>
      <c r="F122" s="27" t="s">
        <v>53</v>
      </c>
      <c r="G122" s="2">
        <v>14328</v>
      </c>
    </row>
    <row r="123" spans="1:7" s="68" customFormat="1" ht="50.25" customHeight="1">
      <c r="A123" s="73" t="s">
        <v>130</v>
      </c>
      <c r="B123" s="65" t="s">
        <v>72</v>
      </c>
      <c r="C123" s="66" t="s">
        <v>15</v>
      </c>
      <c r="D123" s="66" t="s">
        <v>9</v>
      </c>
      <c r="E123" s="66" t="s">
        <v>39</v>
      </c>
      <c r="F123" s="75" t="s">
        <v>8</v>
      </c>
      <c r="G123" s="67">
        <f>G124+G135</f>
        <v>142764</v>
      </c>
    </row>
    <row r="124" spans="1:7" s="56" customFormat="1" ht="12.75">
      <c r="A124" s="58"/>
      <c r="B124" s="13" t="s">
        <v>73</v>
      </c>
      <c r="C124" s="54" t="s">
        <v>15</v>
      </c>
      <c r="D124" s="54" t="s">
        <v>7</v>
      </c>
      <c r="E124" s="54" t="s">
        <v>39</v>
      </c>
      <c r="F124" s="62" t="s">
        <v>8</v>
      </c>
      <c r="G124" s="55">
        <f>G127+G129+G131+G125+G133</f>
        <v>53420</v>
      </c>
    </row>
    <row r="125" spans="1:7" s="24" customFormat="1" ht="42.75" customHeight="1">
      <c r="A125" s="78"/>
      <c r="B125" s="1" t="s">
        <v>250</v>
      </c>
      <c r="C125" s="22" t="s">
        <v>15</v>
      </c>
      <c r="D125" s="22" t="s">
        <v>7</v>
      </c>
      <c r="E125" s="22" t="s">
        <v>74</v>
      </c>
      <c r="F125" s="27" t="s">
        <v>8</v>
      </c>
      <c r="G125" s="9">
        <f>G126</f>
        <v>3642</v>
      </c>
    </row>
    <row r="126" spans="1:7" s="24" customFormat="1" ht="34.5" customHeight="1">
      <c r="A126" s="78"/>
      <c r="B126" s="1" t="s">
        <v>52</v>
      </c>
      <c r="C126" s="22" t="s">
        <v>15</v>
      </c>
      <c r="D126" s="22" t="s">
        <v>7</v>
      </c>
      <c r="E126" s="22" t="s">
        <v>74</v>
      </c>
      <c r="F126" s="27" t="s">
        <v>53</v>
      </c>
      <c r="G126" s="9">
        <v>3642</v>
      </c>
    </row>
    <row r="127" spans="1:7" s="12" customFormat="1" ht="21" customHeight="1">
      <c r="A127" s="45"/>
      <c r="B127" s="1" t="s">
        <v>29</v>
      </c>
      <c r="C127" s="22" t="s">
        <v>15</v>
      </c>
      <c r="D127" s="22" t="s">
        <v>7</v>
      </c>
      <c r="E127" s="22" t="s">
        <v>75</v>
      </c>
      <c r="F127" s="27" t="s">
        <v>8</v>
      </c>
      <c r="G127" s="2">
        <f>G128</f>
        <v>2825</v>
      </c>
    </row>
    <row r="128" spans="1:7" ht="29.25" customHeight="1">
      <c r="A128" s="45"/>
      <c r="B128" s="1" t="s">
        <v>52</v>
      </c>
      <c r="C128" s="22" t="s">
        <v>15</v>
      </c>
      <c r="D128" s="22" t="s">
        <v>7</v>
      </c>
      <c r="E128" s="22" t="s">
        <v>75</v>
      </c>
      <c r="F128" s="27" t="s">
        <v>53</v>
      </c>
      <c r="G128" s="2">
        <v>2825</v>
      </c>
    </row>
    <row r="129" spans="1:7" ht="24" customHeight="1">
      <c r="A129" s="45"/>
      <c r="B129" s="1" t="s">
        <v>30</v>
      </c>
      <c r="C129" s="22" t="s">
        <v>15</v>
      </c>
      <c r="D129" s="22" t="s">
        <v>7</v>
      </c>
      <c r="E129" s="22" t="s">
        <v>76</v>
      </c>
      <c r="F129" s="27" t="s">
        <v>8</v>
      </c>
      <c r="G129" s="2">
        <f>G130</f>
        <v>19989</v>
      </c>
    </row>
    <row r="130" spans="1:7" ht="25.5" customHeight="1">
      <c r="A130" s="45"/>
      <c r="B130" s="1" t="s">
        <v>52</v>
      </c>
      <c r="C130" s="22" t="s">
        <v>15</v>
      </c>
      <c r="D130" s="22" t="s">
        <v>7</v>
      </c>
      <c r="E130" s="22" t="s">
        <v>76</v>
      </c>
      <c r="F130" s="27" t="s">
        <v>53</v>
      </c>
      <c r="G130" s="9">
        <v>19989</v>
      </c>
    </row>
    <row r="131" spans="1:7" s="12" customFormat="1" ht="39.75" customHeight="1">
      <c r="A131" s="45"/>
      <c r="B131" s="1" t="s">
        <v>77</v>
      </c>
      <c r="C131" s="4" t="s">
        <v>15</v>
      </c>
      <c r="D131" s="4" t="s">
        <v>7</v>
      </c>
      <c r="E131" s="4" t="s">
        <v>78</v>
      </c>
      <c r="F131" s="28" t="s">
        <v>8</v>
      </c>
      <c r="G131" s="2">
        <f>G132</f>
        <v>16272</v>
      </c>
    </row>
    <row r="132" spans="1:7" ht="29.25" customHeight="1">
      <c r="A132" s="45"/>
      <c r="B132" s="1" t="s">
        <v>52</v>
      </c>
      <c r="C132" s="4" t="s">
        <v>15</v>
      </c>
      <c r="D132" s="4" t="s">
        <v>7</v>
      </c>
      <c r="E132" s="4" t="s">
        <v>78</v>
      </c>
      <c r="F132" s="28" t="s">
        <v>53</v>
      </c>
      <c r="G132" s="2">
        <v>16272</v>
      </c>
    </row>
    <row r="133" spans="1:7" ht="45" customHeight="1">
      <c r="A133" s="45"/>
      <c r="B133" s="1" t="s">
        <v>79</v>
      </c>
      <c r="C133" s="4" t="s">
        <v>15</v>
      </c>
      <c r="D133" s="4" t="s">
        <v>7</v>
      </c>
      <c r="E133" s="4" t="s">
        <v>80</v>
      </c>
      <c r="F133" s="28" t="s">
        <v>8</v>
      </c>
      <c r="G133" s="2">
        <f>G134</f>
        <v>10692</v>
      </c>
    </row>
    <row r="134" spans="1:7" ht="40.5" customHeight="1">
      <c r="A134" s="45"/>
      <c r="B134" s="1" t="s">
        <v>186</v>
      </c>
      <c r="C134" s="4" t="s">
        <v>15</v>
      </c>
      <c r="D134" s="4" t="s">
        <v>7</v>
      </c>
      <c r="E134" s="4" t="s">
        <v>80</v>
      </c>
      <c r="F134" s="28" t="s">
        <v>185</v>
      </c>
      <c r="G134" s="2">
        <v>10692</v>
      </c>
    </row>
    <row r="135" spans="1:7" s="56" customFormat="1" ht="40.5" customHeight="1">
      <c r="A135" s="58"/>
      <c r="B135" s="13" t="s">
        <v>81</v>
      </c>
      <c r="C135" s="54" t="s">
        <v>15</v>
      </c>
      <c r="D135" s="54" t="s">
        <v>10</v>
      </c>
      <c r="E135" s="54" t="s">
        <v>39</v>
      </c>
      <c r="F135" s="62" t="s">
        <v>8</v>
      </c>
      <c r="G135" s="55">
        <f>G136</f>
        <v>89344</v>
      </c>
    </row>
    <row r="136" spans="1:7" ht="31.5" customHeight="1">
      <c r="A136" s="45"/>
      <c r="B136" s="1" t="s">
        <v>247</v>
      </c>
      <c r="C136" s="4" t="s">
        <v>15</v>
      </c>
      <c r="D136" s="4" t="s">
        <v>10</v>
      </c>
      <c r="E136" s="4" t="s">
        <v>226</v>
      </c>
      <c r="F136" s="28" t="s">
        <v>8</v>
      </c>
      <c r="G136" s="2">
        <f>G137</f>
        <v>89344</v>
      </c>
    </row>
    <row r="137" spans="1:8" ht="30" customHeight="1">
      <c r="A137" s="45"/>
      <c r="B137" s="1" t="s">
        <v>228</v>
      </c>
      <c r="C137" s="4" t="s">
        <v>15</v>
      </c>
      <c r="D137" s="4" t="s">
        <v>10</v>
      </c>
      <c r="E137" s="4" t="s">
        <v>226</v>
      </c>
      <c r="F137" s="28" t="s">
        <v>227</v>
      </c>
      <c r="G137" s="2">
        <v>89344</v>
      </c>
      <c r="H137" s="42"/>
    </row>
    <row r="138" spans="1:7" s="76" customFormat="1" ht="35.25" customHeight="1">
      <c r="A138" s="73" t="s">
        <v>131</v>
      </c>
      <c r="B138" s="65" t="s">
        <v>82</v>
      </c>
      <c r="C138" s="66" t="s">
        <v>34</v>
      </c>
      <c r="D138" s="66" t="s">
        <v>9</v>
      </c>
      <c r="E138" s="66" t="s">
        <v>39</v>
      </c>
      <c r="F138" s="75" t="s">
        <v>8</v>
      </c>
      <c r="G138" s="67">
        <f>G147+G150+G139</f>
        <v>269113</v>
      </c>
    </row>
    <row r="139" spans="1:7" s="56" customFormat="1" ht="24.75" customHeight="1">
      <c r="A139" s="58"/>
      <c r="B139" s="13" t="s">
        <v>187</v>
      </c>
      <c r="C139" s="54" t="s">
        <v>34</v>
      </c>
      <c r="D139" s="54" t="s">
        <v>7</v>
      </c>
      <c r="E139" s="54" t="s">
        <v>39</v>
      </c>
      <c r="F139" s="62" t="s">
        <v>8</v>
      </c>
      <c r="G139" s="55">
        <f>G142+G145+G140</f>
        <v>249642</v>
      </c>
    </row>
    <row r="140" spans="1:7" s="24" customFormat="1" ht="40.5" customHeight="1">
      <c r="A140" s="78"/>
      <c r="B140" s="1" t="s">
        <v>251</v>
      </c>
      <c r="C140" s="22" t="s">
        <v>34</v>
      </c>
      <c r="D140" s="22" t="s">
        <v>7</v>
      </c>
      <c r="E140" s="22" t="s">
        <v>214</v>
      </c>
      <c r="F140" s="27" t="s">
        <v>8</v>
      </c>
      <c r="G140" s="9">
        <f>G141</f>
        <v>141961</v>
      </c>
    </row>
    <row r="141" spans="1:7" s="24" customFormat="1" ht="39" customHeight="1">
      <c r="A141" s="78"/>
      <c r="B141" s="1" t="s">
        <v>129</v>
      </c>
      <c r="C141" s="22" t="s">
        <v>34</v>
      </c>
      <c r="D141" s="22" t="s">
        <v>7</v>
      </c>
      <c r="E141" s="22" t="s">
        <v>214</v>
      </c>
      <c r="F141" s="27" t="s">
        <v>86</v>
      </c>
      <c r="G141" s="9">
        <v>141961</v>
      </c>
    </row>
    <row r="142" spans="1:7" s="24" customFormat="1" ht="46.5" customHeight="1">
      <c r="A142" s="78"/>
      <c r="B142" s="1" t="s">
        <v>189</v>
      </c>
      <c r="C142" s="22" t="s">
        <v>34</v>
      </c>
      <c r="D142" s="22" t="s">
        <v>171</v>
      </c>
      <c r="E142" s="22" t="s">
        <v>188</v>
      </c>
      <c r="F142" s="27" t="s">
        <v>104</v>
      </c>
      <c r="G142" s="9">
        <f>G143+G144</f>
        <v>23500</v>
      </c>
    </row>
    <row r="143" spans="1:7" s="24" customFormat="1" ht="40.5" customHeight="1">
      <c r="A143" s="78"/>
      <c r="B143" s="1" t="s">
        <v>129</v>
      </c>
      <c r="C143" s="22" t="s">
        <v>34</v>
      </c>
      <c r="D143" s="22" t="s">
        <v>7</v>
      </c>
      <c r="E143" s="22" t="s">
        <v>188</v>
      </c>
      <c r="F143" s="27" t="s">
        <v>86</v>
      </c>
      <c r="G143" s="9">
        <v>9000</v>
      </c>
    </row>
    <row r="144" spans="1:7" s="24" customFormat="1" ht="40.5" customHeight="1">
      <c r="A144" s="78"/>
      <c r="B144" s="1" t="s">
        <v>156</v>
      </c>
      <c r="C144" s="22" t="s">
        <v>34</v>
      </c>
      <c r="D144" s="22" t="s">
        <v>7</v>
      </c>
      <c r="E144" s="22" t="s">
        <v>190</v>
      </c>
      <c r="F144" s="27" t="s">
        <v>191</v>
      </c>
      <c r="G144" s="9">
        <v>14500</v>
      </c>
    </row>
    <row r="145" spans="1:7" s="24" customFormat="1" ht="39.75" customHeight="1">
      <c r="A145" s="78"/>
      <c r="B145" s="1" t="s">
        <v>194</v>
      </c>
      <c r="C145" s="22" t="s">
        <v>193</v>
      </c>
      <c r="D145" s="22" t="s">
        <v>7</v>
      </c>
      <c r="E145" s="22" t="s">
        <v>192</v>
      </c>
      <c r="F145" s="27" t="s">
        <v>8</v>
      </c>
      <c r="G145" s="9">
        <f>G146</f>
        <v>84181</v>
      </c>
    </row>
    <row r="146" spans="1:7" s="24" customFormat="1" ht="38.25" customHeight="1">
      <c r="A146" s="78"/>
      <c r="B146" s="1" t="s">
        <v>129</v>
      </c>
      <c r="C146" s="22" t="s">
        <v>193</v>
      </c>
      <c r="D146" s="22" t="s">
        <v>171</v>
      </c>
      <c r="E146" s="22" t="s">
        <v>192</v>
      </c>
      <c r="F146" s="27" t="s">
        <v>86</v>
      </c>
      <c r="G146" s="9">
        <v>84181</v>
      </c>
    </row>
    <row r="147" spans="1:7" s="56" customFormat="1" ht="12.75">
      <c r="A147" s="58"/>
      <c r="B147" s="13" t="s">
        <v>83</v>
      </c>
      <c r="C147" s="54" t="s">
        <v>34</v>
      </c>
      <c r="D147" s="54" t="s">
        <v>19</v>
      </c>
      <c r="E147" s="54" t="s">
        <v>39</v>
      </c>
      <c r="F147" s="62" t="s">
        <v>8</v>
      </c>
      <c r="G147" s="55">
        <f>G148</f>
        <v>7471</v>
      </c>
    </row>
    <row r="148" spans="1:7" ht="25.5" customHeight="1">
      <c r="A148" s="45"/>
      <c r="B148" s="1" t="s">
        <v>84</v>
      </c>
      <c r="C148" s="4" t="s">
        <v>34</v>
      </c>
      <c r="D148" s="4" t="s">
        <v>19</v>
      </c>
      <c r="E148" s="4" t="s">
        <v>85</v>
      </c>
      <c r="F148" s="28" t="s">
        <v>8</v>
      </c>
      <c r="G148" s="9">
        <f>G149</f>
        <v>7471</v>
      </c>
    </row>
    <row r="149" spans="1:7" ht="40.5" customHeight="1">
      <c r="A149" s="45"/>
      <c r="B149" s="1" t="s">
        <v>129</v>
      </c>
      <c r="C149" s="4" t="s">
        <v>34</v>
      </c>
      <c r="D149" s="4" t="s">
        <v>19</v>
      </c>
      <c r="E149" s="4" t="s">
        <v>85</v>
      </c>
      <c r="F149" s="28" t="s">
        <v>86</v>
      </c>
      <c r="G149" s="9">
        <v>7471</v>
      </c>
    </row>
    <row r="150" spans="1:7" s="56" customFormat="1" ht="24.75" customHeight="1">
      <c r="A150" s="58"/>
      <c r="B150" s="13" t="s">
        <v>87</v>
      </c>
      <c r="C150" s="54" t="s">
        <v>34</v>
      </c>
      <c r="D150" s="54" t="s">
        <v>28</v>
      </c>
      <c r="E150" s="54" t="s">
        <v>39</v>
      </c>
      <c r="F150" s="62" t="s">
        <v>8</v>
      </c>
      <c r="G150" s="55">
        <f>G151</f>
        <v>12000</v>
      </c>
    </row>
    <row r="151" spans="1:7" ht="27.75" customHeight="1">
      <c r="A151" s="45"/>
      <c r="B151" s="1" t="s">
        <v>247</v>
      </c>
      <c r="C151" s="4" t="s">
        <v>34</v>
      </c>
      <c r="D151" s="4" t="s">
        <v>28</v>
      </c>
      <c r="E151" s="4" t="s">
        <v>226</v>
      </c>
      <c r="F151" s="28" t="s">
        <v>104</v>
      </c>
      <c r="G151" s="9">
        <f>G152</f>
        <v>12000</v>
      </c>
    </row>
    <row r="152" spans="1:7" ht="24.75" customHeight="1">
      <c r="A152" s="45"/>
      <c r="B152" s="1" t="s">
        <v>228</v>
      </c>
      <c r="C152" s="4" t="s">
        <v>34</v>
      </c>
      <c r="D152" s="4" t="s">
        <v>28</v>
      </c>
      <c r="E152" s="4" t="s">
        <v>226</v>
      </c>
      <c r="F152" s="28" t="s">
        <v>227</v>
      </c>
      <c r="G152" s="9">
        <f>20000-8000</f>
        <v>12000</v>
      </c>
    </row>
    <row r="153" spans="1:7" s="68" customFormat="1" ht="15">
      <c r="A153" s="64">
        <v>9</v>
      </c>
      <c r="B153" s="65" t="s">
        <v>132</v>
      </c>
      <c r="C153" s="66" t="s">
        <v>16</v>
      </c>
      <c r="D153" s="66" t="s">
        <v>9</v>
      </c>
      <c r="E153" s="66" t="s">
        <v>39</v>
      </c>
      <c r="F153" s="66" t="s">
        <v>8</v>
      </c>
      <c r="G153" s="67">
        <f>G154+G157+G168+G165</f>
        <v>144072</v>
      </c>
    </row>
    <row r="154" spans="1:7" s="56" customFormat="1" ht="24.75" customHeight="1">
      <c r="A154" s="53"/>
      <c r="B154" s="13" t="s">
        <v>133</v>
      </c>
      <c r="C154" s="54" t="s">
        <v>16</v>
      </c>
      <c r="D154" s="54" t="s">
        <v>19</v>
      </c>
      <c r="E154" s="54" t="s">
        <v>39</v>
      </c>
      <c r="F154" s="54" t="s">
        <v>8</v>
      </c>
      <c r="G154" s="55">
        <f>G155</f>
        <v>10000</v>
      </c>
    </row>
    <row r="155" spans="1:7" ht="31.5" customHeight="1">
      <c r="A155" s="44"/>
      <c r="B155" s="3" t="s">
        <v>195</v>
      </c>
      <c r="C155" s="4" t="s">
        <v>16</v>
      </c>
      <c r="D155" s="4" t="s">
        <v>19</v>
      </c>
      <c r="E155" s="4" t="s">
        <v>179</v>
      </c>
      <c r="F155" s="4" t="s">
        <v>8</v>
      </c>
      <c r="G155" s="2">
        <f>G156</f>
        <v>10000</v>
      </c>
    </row>
    <row r="156" spans="1:8" ht="30.75" customHeight="1">
      <c r="A156" s="44"/>
      <c r="B156" s="1" t="s">
        <v>52</v>
      </c>
      <c r="C156" s="4" t="s">
        <v>16</v>
      </c>
      <c r="D156" s="4" t="s">
        <v>19</v>
      </c>
      <c r="E156" s="4" t="s">
        <v>179</v>
      </c>
      <c r="F156" s="4" t="s">
        <v>53</v>
      </c>
      <c r="G156" s="2">
        <v>10000</v>
      </c>
      <c r="H156" s="8"/>
    </row>
    <row r="157" spans="1:7" s="56" customFormat="1" ht="12.75">
      <c r="A157" s="53"/>
      <c r="B157" s="13" t="s">
        <v>146</v>
      </c>
      <c r="C157" s="54" t="s">
        <v>16</v>
      </c>
      <c r="D157" s="54" t="s">
        <v>20</v>
      </c>
      <c r="E157" s="54" t="s">
        <v>39</v>
      </c>
      <c r="F157" s="54" t="s">
        <v>8</v>
      </c>
      <c r="G157" s="55">
        <f>G158+G163</f>
        <v>98016</v>
      </c>
    </row>
    <row r="158" spans="1:7" ht="25.5">
      <c r="A158" s="44"/>
      <c r="B158" s="1" t="s">
        <v>208</v>
      </c>
      <c r="C158" s="4" t="s">
        <v>16</v>
      </c>
      <c r="D158" s="4" t="s">
        <v>20</v>
      </c>
      <c r="E158" s="4" t="s">
        <v>207</v>
      </c>
      <c r="F158" s="4" t="s">
        <v>8</v>
      </c>
      <c r="G158" s="2">
        <f>G159+G160+G161+G162</f>
        <v>74838</v>
      </c>
    </row>
    <row r="159" spans="1:8" ht="67.5" customHeight="1">
      <c r="A159" s="44"/>
      <c r="B159" s="1" t="s">
        <v>150</v>
      </c>
      <c r="C159" s="4" t="s">
        <v>16</v>
      </c>
      <c r="D159" s="4" t="s">
        <v>20</v>
      </c>
      <c r="E159" s="4" t="s">
        <v>207</v>
      </c>
      <c r="F159" s="4" t="s">
        <v>149</v>
      </c>
      <c r="G159" s="2">
        <v>611</v>
      </c>
      <c r="H159" s="8"/>
    </row>
    <row r="160" spans="1:8" ht="54.75" customHeight="1">
      <c r="A160" s="44"/>
      <c r="B160" s="1" t="s">
        <v>161</v>
      </c>
      <c r="C160" s="4" t="s">
        <v>16</v>
      </c>
      <c r="D160" s="4" t="s">
        <v>20</v>
      </c>
      <c r="E160" s="4" t="s">
        <v>207</v>
      </c>
      <c r="F160" s="4" t="s">
        <v>148</v>
      </c>
      <c r="G160" s="2">
        <v>68706</v>
      </c>
      <c r="H160" s="8"/>
    </row>
    <row r="161" spans="1:8" ht="57.75" customHeight="1">
      <c r="A161" s="44"/>
      <c r="B161" s="1" t="s">
        <v>160</v>
      </c>
      <c r="C161" s="4" t="s">
        <v>16</v>
      </c>
      <c r="D161" s="4" t="s">
        <v>20</v>
      </c>
      <c r="E161" s="4" t="s">
        <v>207</v>
      </c>
      <c r="F161" s="4" t="s">
        <v>159</v>
      </c>
      <c r="G161" s="2">
        <v>816</v>
      </c>
      <c r="H161" s="8"/>
    </row>
    <row r="162" spans="1:8" ht="57.75" customHeight="1">
      <c r="A162" s="44"/>
      <c r="B162" s="3" t="s">
        <v>147</v>
      </c>
      <c r="C162" s="4" t="s">
        <v>16</v>
      </c>
      <c r="D162" s="4" t="s">
        <v>20</v>
      </c>
      <c r="E162" s="4" t="s">
        <v>207</v>
      </c>
      <c r="F162" s="4" t="s">
        <v>145</v>
      </c>
      <c r="G162" s="2">
        <f>4282+423</f>
        <v>4705</v>
      </c>
      <c r="H162" s="8"/>
    </row>
    <row r="163" spans="1:8" ht="21.75" customHeight="1">
      <c r="A163" s="44"/>
      <c r="B163" s="1" t="s">
        <v>213</v>
      </c>
      <c r="C163" s="4" t="s">
        <v>16</v>
      </c>
      <c r="D163" s="4" t="s">
        <v>20</v>
      </c>
      <c r="E163" s="4" t="s">
        <v>212</v>
      </c>
      <c r="F163" s="4" t="s">
        <v>8</v>
      </c>
      <c r="G163" s="2">
        <f>G164</f>
        <v>23178</v>
      </c>
      <c r="H163" s="8"/>
    </row>
    <row r="164" spans="1:8" ht="59.25" customHeight="1">
      <c r="A164" s="44"/>
      <c r="B164" s="3" t="s">
        <v>141</v>
      </c>
      <c r="C164" s="4" t="s">
        <v>16</v>
      </c>
      <c r="D164" s="4" t="s">
        <v>20</v>
      </c>
      <c r="E164" s="4" t="s">
        <v>212</v>
      </c>
      <c r="F164" s="4" t="s">
        <v>140</v>
      </c>
      <c r="G164" s="2">
        <v>23178</v>
      </c>
      <c r="H164" s="8"/>
    </row>
    <row r="165" spans="1:8" ht="25.5">
      <c r="A165" s="44"/>
      <c r="B165" s="13" t="s">
        <v>210</v>
      </c>
      <c r="C165" s="54" t="s">
        <v>16</v>
      </c>
      <c r="D165" s="54" t="s">
        <v>28</v>
      </c>
      <c r="E165" s="54" t="s">
        <v>39</v>
      </c>
      <c r="F165" s="54" t="s">
        <v>8</v>
      </c>
      <c r="G165" s="55">
        <f>G166</f>
        <v>4537</v>
      </c>
      <c r="H165" s="8"/>
    </row>
    <row r="166" spans="1:8" ht="38.25">
      <c r="A166" s="44"/>
      <c r="B166" s="3" t="s">
        <v>211</v>
      </c>
      <c r="C166" s="4" t="s">
        <v>16</v>
      </c>
      <c r="D166" s="4" t="s">
        <v>28</v>
      </c>
      <c r="E166" s="4" t="s">
        <v>209</v>
      </c>
      <c r="F166" s="4" t="s">
        <v>8</v>
      </c>
      <c r="G166" s="2">
        <f>G167</f>
        <v>4537</v>
      </c>
      <c r="H166" s="8"/>
    </row>
    <row r="167" spans="1:8" ht="12.75">
      <c r="A167" s="44"/>
      <c r="B167" s="1" t="s">
        <v>175</v>
      </c>
      <c r="C167" s="4" t="s">
        <v>16</v>
      </c>
      <c r="D167" s="4" t="s">
        <v>28</v>
      </c>
      <c r="E167" s="4" t="s">
        <v>209</v>
      </c>
      <c r="F167" s="4" t="s">
        <v>174</v>
      </c>
      <c r="G167" s="2">
        <v>4537</v>
      </c>
      <c r="H167" s="8"/>
    </row>
    <row r="168" spans="1:7" s="56" customFormat="1" ht="25.5">
      <c r="A168" s="53"/>
      <c r="B168" s="13" t="s">
        <v>151</v>
      </c>
      <c r="C168" s="54" t="s">
        <v>16</v>
      </c>
      <c r="D168" s="54" t="s">
        <v>10</v>
      </c>
      <c r="E168" s="54" t="s">
        <v>39</v>
      </c>
      <c r="F168" s="54" t="s">
        <v>8</v>
      </c>
      <c r="G168" s="55">
        <f>G169+G171</f>
        <v>31519</v>
      </c>
    </row>
    <row r="169" spans="1:7" s="24" customFormat="1" ht="23.25" customHeight="1">
      <c r="A169" s="52"/>
      <c r="B169" s="1" t="s">
        <v>134</v>
      </c>
      <c r="C169" s="22" t="s">
        <v>16</v>
      </c>
      <c r="D169" s="22" t="s">
        <v>10</v>
      </c>
      <c r="E169" s="22" t="s">
        <v>135</v>
      </c>
      <c r="F169" s="22" t="s">
        <v>8</v>
      </c>
      <c r="G169" s="9">
        <f>G170</f>
        <v>20444</v>
      </c>
    </row>
    <row r="170" spans="1:7" s="24" customFormat="1" ht="12.75">
      <c r="A170" s="52"/>
      <c r="B170" s="3" t="s">
        <v>158</v>
      </c>
      <c r="C170" s="22" t="s">
        <v>16</v>
      </c>
      <c r="D170" s="22" t="s">
        <v>10</v>
      </c>
      <c r="E170" s="9" t="s">
        <v>135</v>
      </c>
      <c r="F170" s="22" t="s">
        <v>157</v>
      </c>
      <c r="G170" s="9">
        <v>20444</v>
      </c>
    </row>
    <row r="171" spans="1:7" s="24" customFormat="1" ht="38.25">
      <c r="A171" s="52"/>
      <c r="B171" s="3" t="s">
        <v>139</v>
      </c>
      <c r="C171" s="22" t="s">
        <v>16</v>
      </c>
      <c r="D171" s="22" t="s">
        <v>10</v>
      </c>
      <c r="E171" s="9" t="s">
        <v>162</v>
      </c>
      <c r="F171" s="22" t="s">
        <v>8</v>
      </c>
      <c r="G171" s="9">
        <f>G172+G173</f>
        <v>11075</v>
      </c>
    </row>
    <row r="172" spans="1:7" s="24" customFormat="1" ht="25.5">
      <c r="A172" s="52"/>
      <c r="B172" s="1" t="s">
        <v>137</v>
      </c>
      <c r="C172" s="22" t="s">
        <v>45</v>
      </c>
      <c r="D172" s="22" t="s">
        <v>10</v>
      </c>
      <c r="E172" s="9" t="s">
        <v>138</v>
      </c>
      <c r="F172" s="22" t="s">
        <v>136</v>
      </c>
      <c r="G172" s="9">
        <v>7460</v>
      </c>
    </row>
    <row r="173" spans="1:7" s="24" customFormat="1" ht="12.75">
      <c r="A173" s="52"/>
      <c r="B173" s="3" t="s">
        <v>158</v>
      </c>
      <c r="C173" s="22" t="s">
        <v>45</v>
      </c>
      <c r="D173" s="22" t="s">
        <v>10</v>
      </c>
      <c r="E173" s="9" t="s">
        <v>138</v>
      </c>
      <c r="F173" s="22" t="s">
        <v>157</v>
      </c>
      <c r="G173" s="9">
        <v>3615</v>
      </c>
    </row>
    <row r="174" spans="1:7" s="24" customFormat="1" ht="30">
      <c r="A174" s="64">
        <v>10</v>
      </c>
      <c r="B174" s="65" t="s">
        <v>235</v>
      </c>
      <c r="C174" s="66" t="s">
        <v>33</v>
      </c>
      <c r="D174" s="66" t="s">
        <v>9</v>
      </c>
      <c r="E174" s="67" t="s">
        <v>236</v>
      </c>
      <c r="F174" s="66" t="s">
        <v>8</v>
      </c>
      <c r="G174" s="67">
        <f>G175</f>
        <v>3115</v>
      </c>
    </row>
    <row r="175" spans="1:7" s="24" customFormat="1" ht="29.25">
      <c r="A175" s="64"/>
      <c r="B175" s="79" t="s">
        <v>237</v>
      </c>
      <c r="C175" s="80" t="s">
        <v>33</v>
      </c>
      <c r="D175" s="80" t="s">
        <v>7</v>
      </c>
      <c r="E175" s="81" t="s">
        <v>236</v>
      </c>
      <c r="F175" s="80" t="s">
        <v>8</v>
      </c>
      <c r="G175" s="81">
        <f>G176</f>
        <v>3115</v>
      </c>
    </row>
    <row r="176" spans="1:7" s="24" customFormat="1" ht="29.25">
      <c r="A176" s="64"/>
      <c r="B176" s="79" t="s">
        <v>238</v>
      </c>
      <c r="C176" s="80" t="s">
        <v>33</v>
      </c>
      <c r="D176" s="80" t="s">
        <v>7</v>
      </c>
      <c r="E176" s="81" t="s">
        <v>239</v>
      </c>
      <c r="F176" s="80" t="s">
        <v>8</v>
      </c>
      <c r="G176" s="81">
        <f>G177</f>
        <v>3115</v>
      </c>
    </row>
    <row r="177" spans="1:7" s="24" customFormat="1" ht="72">
      <c r="A177" s="64"/>
      <c r="B177" s="79" t="s">
        <v>252</v>
      </c>
      <c r="C177" s="80" t="s">
        <v>33</v>
      </c>
      <c r="D177" s="80" t="s">
        <v>7</v>
      </c>
      <c r="E177" s="81" t="s">
        <v>239</v>
      </c>
      <c r="F177" s="80" t="s">
        <v>240</v>
      </c>
      <c r="G177" s="81">
        <v>3115</v>
      </c>
    </row>
    <row r="178" spans="1:7" s="68" customFormat="1" ht="25.5" customHeight="1">
      <c r="A178" s="64"/>
      <c r="B178" s="64" t="s">
        <v>155</v>
      </c>
      <c r="C178" s="67"/>
      <c r="D178" s="67"/>
      <c r="E178" s="67"/>
      <c r="F178" s="67"/>
      <c r="G178" s="67">
        <f>G12+G37+G59+G78+G95+G99+G123+G138+G153+G174</f>
        <v>1810612</v>
      </c>
    </row>
    <row r="179" ht="12.75">
      <c r="G179" s="11"/>
    </row>
    <row r="180" spans="7:9" ht="12.75">
      <c r="G180" s="11"/>
      <c r="H180" s="8"/>
      <c r="I180" s="11"/>
    </row>
    <row r="181" spans="7:9" ht="12.75">
      <c r="G181" s="11"/>
      <c r="H181" s="8"/>
      <c r="I181" s="11"/>
    </row>
    <row r="182" spans="7:9" ht="25.5" customHeight="1">
      <c r="G182" s="11"/>
      <c r="H182" s="11"/>
      <c r="I182" s="11"/>
    </row>
    <row r="183" spans="7:9" ht="27.75" customHeight="1">
      <c r="G183" s="11"/>
      <c r="H183" s="11"/>
      <c r="I183" s="11"/>
    </row>
    <row r="184" spans="7:9" ht="12.75">
      <c r="G184" s="11"/>
      <c r="H184" s="8"/>
      <c r="I184" s="11"/>
    </row>
    <row r="185" spans="7:9" ht="12.75">
      <c r="G185" s="29"/>
      <c r="H185" s="15"/>
      <c r="I185" s="11"/>
    </row>
    <row r="186" spans="7:9" ht="12.75">
      <c r="G186" s="29"/>
      <c r="H186" s="15"/>
      <c r="I186" s="11"/>
    </row>
    <row r="187" spans="7:8" ht="28.5" customHeight="1">
      <c r="G187" s="29"/>
      <c r="H187" s="15"/>
    </row>
    <row r="188" spans="7:8" ht="51" customHeight="1">
      <c r="G188" s="29"/>
      <c r="H188" s="15"/>
    </row>
    <row r="189" spans="7:8" ht="27.75" customHeight="1">
      <c r="G189" s="29"/>
      <c r="H189" s="15"/>
    </row>
    <row r="190" ht="12.75">
      <c r="G190" s="29"/>
    </row>
    <row r="191" ht="12.75">
      <c r="G191" s="29"/>
    </row>
    <row r="192" ht="12.75">
      <c r="G192" s="30"/>
    </row>
    <row r="193" ht="16.5" customHeight="1">
      <c r="G193" s="31"/>
    </row>
    <row r="194" ht="12.75">
      <c r="G194" s="29"/>
    </row>
    <row r="195" ht="12.75">
      <c r="G195" s="29"/>
    </row>
    <row r="196" ht="18" customHeight="1">
      <c r="G196" s="29"/>
    </row>
    <row r="197" ht="26.25" customHeight="1">
      <c r="G197" s="29"/>
    </row>
    <row r="198" ht="12.75">
      <c r="G198" s="29"/>
    </row>
    <row r="199" ht="12.75">
      <c r="G199" s="29"/>
    </row>
    <row r="200" ht="25.5" customHeight="1">
      <c r="G200" s="32"/>
    </row>
    <row r="201" ht="12.75">
      <c r="G201" s="32"/>
    </row>
    <row r="202" spans="1:7" s="12" customFormat="1" ht="12.75">
      <c r="A202" s="46"/>
      <c r="G202" s="29"/>
    </row>
    <row r="203" ht="12.75">
      <c r="G203" s="29"/>
    </row>
    <row r="204" ht="12.75">
      <c r="G204" s="11"/>
    </row>
    <row r="205" ht="12.75">
      <c r="G205" s="11"/>
    </row>
    <row r="206" ht="12.75">
      <c r="G206" s="11"/>
    </row>
    <row r="207" ht="12.75">
      <c r="G207" s="29"/>
    </row>
    <row r="208" ht="12.75">
      <c r="G208" s="29"/>
    </row>
    <row r="209" ht="12.75">
      <c r="G209" s="29"/>
    </row>
    <row r="210" ht="12.75">
      <c r="G210" s="29"/>
    </row>
    <row r="211" ht="39.75" customHeight="1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spans="1:7" s="12" customFormat="1" ht="12.75">
      <c r="A216" s="46"/>
      <c r="G216" s="10"/>
    </row>
    <row r="217" ht="12.75">
      <c r="G217" s="11"/>
    </row>
    <row r="218" ht="39.75" customHeight="1">
      <c r="G218" s="11"/>
    </row>
    <row r="219" ht="15" customHeight="1">
      <c r="G219" s="11"/>
    </row>
    <row r="220" ht="37.5" customHeight="1">
      <c r="G220" s="11"/>
    </row>
    <row r="221" spans="1:7" s="12" customFormat="1" ht="12.75">
      <c r="A221" s="46"/>
      <c r="G221" s="11"/>
    </row>
    <row r="222" ht="12.75">
      <c r="G222" s="11"/>
    </row>
    <row r="223" ht="39.75" customHeight="1">
      <c r="G223" s="11"/>
    </row>
    <row r="224" ht="27.75" customHeight="1">
      <c r="G224" s="11"/>
    </row>
    <row r="225" ht="39.75" customHeight="1">
      <c r="G225" s="11"/>
    </row>
    <row r="226" ht="41.25" customHeight="1">
      <c r="G226" s="11"/>
    </row>
    <row r="227" ht="12.75">
      <c r="G227" s="33"/>
    </row>
    <row r="228" spans="1:6" s="11" customFormat="1" ht="12.75">
      <c r="A228" s="47"/>
      <c r="B228" s="14"/>
      <c r="C228" s="8"/>
      <c r="D228" s="8"/>
      <c r="E228" s="8"/>
      <c r="F228" s="8"/>
    </row>
    <row r="229" spans="1:6" s="11" customFormat="1" ht="12.75">
      <c r="A229" s="47"/>
      <c r="B229" s="6"/>
      <c r="C229" s="8"/>
      <c r="D229" s="8"/>
      <c r="E229" s="8"/>
      <c r="F229" s="8"/>
    </row>
    <row r="230" spans="1:6" s="11" customFormat="1" ht="21.75" customHeight="1">
      <c r="A230" s="47"/>
      <c r="B230" s="6"/>
      <c r="C230" s="8"/>
      <c r="D230" s="8"/>
      <c r="E230" s="8"/>
      <c r="F230" s="8"/>
    </row>
    <row r="231" spans="1:6" s="11" customFormat="1" ht="12.75">
      <c r="A231" s="47"/>
      <c r="B231" s="6"/>
      <c r="C231" s="8"/>
      <c r="D231" s="8"/>
      <c r="E231" s="8"/>
      <c r="F231" s="8"/>
    </row>
    <row r="232" spans="1:7" s="11" customFormat="1" ht="12.75">
      <c r="A232" s="47"/>
      <c r="B232" s="14"/>
      <c r="C232" s="15"/>
      <c r="D232" s="15"/>
      <c r="E232" s="15"/>
      <c r="F232" s="15"/>
      <c r="G232" s="29"/>
    </row>
    <row r="233" spans="1:7" s="11" customFormat="1" ht="12.75">
      <c r="A233" s="47"/>
      <c r="B233" s="6"/>
      <c r="C233" s="15"/>
      <c r="D233" s="15"/>
      <c r="E233" s="15"/>
      <c r="F233" s="15"/>
      <c r="G233" s="29"/>
    </row>
    <row r="234" spans="1:7" s="10" customFormat="1" ht="12.75">
      <c r="A234" s="47"/>
      <c r="B234" s="6"/>
      <c r="C234" s="15"/>
      <c r="D234" s="15"/>
      <c r="E234" s="15"/>
      <c r="F234" s="15"/>
      <c r="G234" s="29"/>
    </row>
    <row r="235" spans="1:6" s="11" customFormat="1" ht="25.5" customHeight="1">
      <c r="A235" s="47"/>
      <c r="B235" s="6"/>
      <c r="C235" s="8"/>
      <c r="D235" s="8"/>
      <c r="E235" s="8"/>
      <c r="F235" s="8"/>
    </row>
    <row r="236" spans="1:6" s="11" customFormat="1" ht="25.5" customHeight="1">
      <c r="A236" s="47"/>
      <c r="B236" s="6"/>
      <c r="C236" s="8"/>
      <c r="D236" s="8"/>
      <c r="E236" s="8"/>
      <c r="F236" s="8"/>
    </row>
    <row r="237" spans="1:6" s="11" customFormat="1" ht="25.5" customHeight="1">
      <c r="A237" s="47"/>
      <c r="B237" s="6"/>
      <c r="C237" s="8"/>
      <c r="D237" s="8"/>
      <c r="E237" s="8"/>
      <c r="F237" s="8"/>
    </row>
    <row r="238" spans="1:6" s="11" customFormat="1" ht="25.5" customHeight="1">
      <c r="A238" s="47"/>
      <c r="B238" s="6"/>
      <c r="C238" s="8"/>
      <c r="D238" s="8"/>
      <c r="E238" s="8"/>
      <c r="F238" s="8"/>
    </row>
    <row r="239" spans="1:6" s="11" customFormat="1" ht="25.5" customHeight="1">
      <c r="A239" s="48"/>
      <c r="B239" s="6"/>
      <c r="C239" s="8"/>
      <c r="D239" s="8"/>
      <c r="E239" s="8"/>
      <c r="F239" s="8"/>
    </row>
    <row r="240" spans="1:6" s="11" customFormat="1" ht="25.5" customHeight="1">
      <c r="A240" s="48"/>
      <c r="B240" s="14"/>
      <c r="C240" s="8"/>
      <c r="D240" s="8"/>
      <c r="E240" s="8"/>
      <c r="F240" s="8"/>
    </row>
    <row r="241" spans="1:6" s="11" customFormat="1" ht="12.75">
      <c r="A241" s="48"/>
      <c r="B241" s="6"/>
      <c r="C241" s="8"/>
      <c r="D241" s="8"/>
      <c r="E241" s="8"/>
      <c r="F241" s="8"/>
    </row>
    <row r="242" spans="1:6" s="11" customFormat="1" ht="25.5" customHeight="1">
      <c r="A242" s="48"/>
      <c r="B242" s="6"/>
      <c r="C242" s="8"/>
      <c r="D242" s="8"/>
      <c r="E242" s="8"/>
      <c r="F242" s="8"/>
    </row>
    <row r="243" spans="1:7" s="11" customFormat="1" ht="12.75">
      <c r="A243" s="48"/>
      <c r="B243" s="14"/>
      <c r="C243" s="8"/>
      <c r="D243" s="8"/>
      <c r="E243" s="8"/>
      <c r="F243" s="8"/>
      <c r="G243" s="34"/>
    </row>
    <row r="244" spans="1:7" s="11" customFormat="1" ht="12.75">
      <c r="A244" s="48"/>
      <c r="B244" s="6"/>
      <c r="C244" s="8"/>
      <c r="D244" s="8"/>
      <c r="E244" s="8"/>
      <c r="F244" s="8"/>
      <c r="G244" s="35"/>
    </row>
    <row r="245" spans="1:8" s="11" customFormat="1" ht="12.75">
      <c r="A245" s="48"/>
      <c r="B245" s="6"/>
      <c r="C245" s="8"/>
      <c r="D245" s="8"/>
      <c r="E245" s="8"/>
      <c r="F245" s="8"/>
      <c r="G245" s="36"/>
      <c r="H245" s="8"/>
    </row>
    <row r="246" spans="1:7" s="11" customFormat="1" ht="12.75">
      <c r="A246" s="48"/>
      <c r="B246" s="6"/>
      <c r="C246" s="8"/>
      <c r="D246" s="8"/>
      <c r="E246" s="8"/>
      <c r="F246" s="8"/>
      <c r="G246" s="34"/>
    </row>
    <row r="247" spans="1:8" s="11" customFormat="1" ht="15" customHeight="1">
      <c r="A247" s="48"/>
      <c r="B247" s="6"/>
      <c r="C247" s="8"/>
      <c r="D247" s="8"/>
      <c r="E247" s="8"/>
      <c r="F247" s="8"/>
      <c r="G247" s="36"/>
      <c r="H247" s="8"/>
    </row>
    <row r="248" spans="1:8" s="11" customFormat="1" ht="77.25" customHeight="1">
      <c r="A248" s="48"/>
      <c r="B248" s="6"/>
      <c r="C248" s="8"/>
      <c r="D248" s="8"/>
      <c r="E248" s="8"/>
      <c r="F248" s="8"/>
      <c r="G248" s="34"/>
      <c r="H248" s="8"/>
    </row>
    <row r="249" spans="1:6" s="11" customFormat="1" ht="29.25" customHeight="1">
      <c r="A249" s="48"/>
      <c r="B249" s="6"/>
      <c r="C249" s="8"/>
      <c r="D249" s="8"/>
      <c r="E249" s="8"/>
      <c r="F249" s="8"/>
    </row>
    <row r="250" spans="1:6" s="11" customFormat="1" ht="78" customHeight="1">
      <c r="A250" s="48"/>
      <c r="B250" s="6"/>
      <c r="C250" s="8"/>
      <c r="D250" s="8"/>
      <c r="E250" s="8"/>
      <c r="F250" s="8"/>
    </row>
    <row r="251" spans="1:6" s="11" customFormat="1" ht="45" customHeight="1">
      <c r="A251" s="48"/>
      <c r="B251" s="6"/>
      <c r="C251" s="8"/>
      <c r="D251" s="8"/>
      <c r="E251" s="8"/>
      <c r="F251" s="8"/>
    </row>
    <row r="252" spans="1:7" s="11" customFormat="1" ht="40.5" customHeight="1">
      <c r="A252" s="48"/>
      <c r="B252" s="6"/>
      <c r="C252" s="8"/>
      <c r="D252" s="8"/>
      <c r="E252" s="8"/>
      <c r="F252" s="8"/>
      <c r="G252" s="37"/>
    </row>
    <row r="253" spans="1:7" s="11" customFormat="1" ht="45" customHeight="1">
      <c r="A253" s="48"/>
      <c r="B253" s="6"/>
      <c r="C253" s="8"/>
      <c r="D253" s="8"/>
      <c r="E253" s="8"/>
      <c r="F253" s="8"/>
      <c r="G253" s="37"/>
    </row>
    <row r="254" spans="1:8" s="11" customFormat="1" ht="23.25" customHeight="1">
      <c r="A254" s="48"/>
      <c r="B254" s="6"/>
      <c r="C254" s="8"/>
      <c r="D254" s="8"/>
      <c r="E254" s="8"/>
      <c r="F254" s="8"/>
      <c r="G254" s="36"/>
      <c r="H254" s="8"/>
    </row>
    <row r="255" spans="1:7" s="11" customFormat="1" ht="19.5" customHeight="1">
      <c r="A255" s="48"/>
      <c r="B255" s="6"/>
      <c r="C255" s="8"/>
      <c r="D255" s="8"/>
      <c r="E255" s="8"/>
      <c r="F255" s="8"/>
      <c r="G255" s="36"/>
    </row>
    <row r="256" spans="1:7" s="11" customFormat="1" ht="12.75">
      <c r="A256" s="48"/>
      <c r="B256" s="17"/>
      <c r="C256" s="8"/>
      <c r="D256" s="8"/>
      <c r="E256" s="8"/>
      <c r="F256" s="8"/>
      <c r="G256" s="36"/>
    </row>
    <row r="257" spans="1:7" s="11" customFormat="1" ht="12.75">
      <c r="A257" s="48"/>
      <c r="B257" s="17"/>
      <c r="C257" s="8"/>
      <c r="D257" s="8"/>
      <c r="E257" s="8"/>
      <c r="F257" s="8"/>
      <c r="G257" s="37"/>
    </row>
    <row r="258" spans="1:7" s="11" customFormat="1" ht="12.75">
      <c r="A258" s="48"/>
      <c r="B258" s="6"/>
      <c r="C258" s="8"/>
      <c r="D258" s="8"/>
      <c r="E258" s="8"/>
      <c r="F258" s="8"/>
      <c r="G258" s="36"/>
    </row>
    <row r="259" spans="1:7" s="11" customFormat="1" ht="12.75">
      <c r="A259" s="48"/>
      <c r="B259" s="6"/>
      <c r="C259" s="8"/>
      <c r="D259" s="8"/>
      <c r="E259" s="8"/>
      <c r="F259" s="8"/>
      <c r="G259" s="37"/>
    </row>
    <row r="260" spans="1:7" s="11" customFormat="1" ht="12.75">
      <c r="A260" s="48"/>
      <c r="B260" s="6"/>
      <c r="C260" s="8"/>
      <c r="D260" s="8"/>
      <c r="E260" s="8"/>
      <c r="F260" s="8"/>
      <c r="G260" s="36"/>
    </row>
    <row r="261" spans="1:7" s="11" customFormat="1" ht="12.75">
      <c r="A261" s="48"/>
      <c r="B261" s="6"/>
      <c r="C261" s="8"/>
      <c r="D261" s="8"/>
      <c r="E261" s="8"/>
      <c r="F261" s="8"/>
      <c r="G261" s="37"/>
    </row>
    <row r="262" spans="1:7" s="11" customFormat="1" ht="12.75">
      <c r="A262" s="48"/>
      <c r="B262" s="17"/>
      <c r="C262" s="8"/>
      <c r="D262" s="8"/>
      <c r="E262" s="8"/>
      <c r="F262" s="8"/>
      <c r="G262" s="37"/>
    </row>
    <row r="263" spans="1:7" s="11" customFormat="1" ht="12.75">
      <c r="A263" s="48"/>
      <c r="B263" s="6"/>
      <c r="C263" s="8"/>
      <c r="D263" s="8"/>
      <c r="E263" s="8"/>
      <c r="F263" s="8"/>
      <c r="G263" s="37"/>
    </row>
    <row r="264" spans="1:7" s="11" customFormat="1" ht="12.75">
      <c r="A264" s="48"/>
      <c r="B264" s="6"/>
      <c r="C264" s="8"/>
      <c r="D264" s="8"/>
      <c r="E264" s="8"/>
      <c r="F264" s="8"/>
      <c r="G264" s="37"/>
    </row>
    <row r="265" spans="1:7" s="11" customFormat="1" ht="12.75">
      <c r="A265" s="48"/>
      <c r="B265" s="17"/>
      <c r="C265" s="8"/>
      <c r="D265" s="8"/>
      <c r="E265" s="8"/>
      <c r="F265" s="8"/>
      <c r="G265" s="32"/>
    </row>
    <row r="266" spans="1:7" s="11" customFormat="1" ht="24.75" customHeight="1">
      <c r="A266" s="48"/>
      <c r="B266" s="17"/>
      <c r="C266" s="8"/>
      <c r="D266" s="8"/>
      <c r="E266" s="8"/>
      <c r="F266" s="8"/>
      <c r="G266" s="32"/>
    </row>
    <row r="267" spans="1:6" s="11" customFormat="1" ht="28.5" customHeight="1">
      <c r="A267" s="48"/>
      <c r="B267" s="14"/>
      <c r="C267" s="8"/>
      <c r="D267" s="8"/>
      <c r="E267" s="8"/>
      <c r="F267" s="8"/>
    </row>
    <row r="268" spans="1:6" s="11" customFormat="1" ht="12.75">
      <c r="A268" s="48"/>
      <c r="B268" s="6"/>
      <c r="C268" s="8"/>
      <c r="D268" s="8"/>
      <c r="E268" s="8"/>
      <c r="F268" s="8"/>
    </row>
    <row r="269" spans="1:6" s="11" customFormat="1" ht="12.75">
      <c r="A269" s="48"/>
      <c r="B269" s="17"/>
      <c r="C269" s="8"/>
      <c r="D269" s="8"/>
      <c r="E269" s="8"/>
      <c r="F269" s="8"/>
    </row>
    <row r="270" spans="1:6" s="10" customFormat="1" ht="12.75">
      <c r="A270" s="49"/>
      <c r="B270" s="19"/>
      <c r="C270" s="20"/>
      <c r="D270" s="20"/>
      <c r="E270" s="20"/>
      <c r="F270" s="20"/>
    </row>
    <row r="271" spans="1:6" s="11" customFormat="1" ht="12.75">
      <c r="A271" s="48"/>
      <c r="B271" s="14"/>
      <c r="C271" s="8"/>
      <c r="D271" s="8"/>
      <c r="E271" s="8"/>
      <c r="F271" s="8"/>
    </row>
    <row r="272" spans="1:6" s="11" customFormat="1" ht="12.75">
      <c r="A272" s="48"/>
      <c r="B272" s="17"/>
      <c r="C272" s="8"/>
      <c r="D272" s="8"/>
      <c r="E272" s="8"/>
      <c r="F272" s="8"/>
    </row>
    <row r="273" spans="1:6" s="11" customFormat="1" ht="175.5" customHeight="1">
      <c r="A273" s="48"/>
      <c r="B273" s="6"/>
      <c r="C273" s="8"/>
      <c r="D273" s="8"/>
      <c r="E273" s="8"/>
      <c r="F273" s="8"/>
    </row>
    <row r="274" spans="1:7" s="11" customFormat="1" ht="12.75">
      <c r="A274" s="49"/>
      <c r="B274" s="19"/>
      <c r="C274" s="20"/>
      <c r="D274" s="20"/>
      <c r="E274" s="20"/>
      <c r="F274" s="20"/>
      <c r="G274" s="30"/>
    </row>
    <row r="275" spans="1:7" s="11" customFormat="1" ht="12.75">
      <c r="A275" s="49"/>
      <c r="B275" s="14"/>
      <c r="C275" s="15"/>
      <c r="D275" s="15"/>
      <c r="E275" s="15"/>
      <c r="F275" s="15"/>
      <c r="G275" s="31"/>
    </row>
    <row r="276" spans="1:7" s="11" customFormat="1" ht="12.75">
      <c r="A276" s="50"/>
      <c r="B276" s="6"/>
      <c r="C276" s="15"/>
      <c r="D276" s="15"/>
      <c r="E276" s="15"/>
      <c r="F276" s="15"/>
      <c r="G276" s="31"/>
    </row>
    <row r="277" spans="1:7" s="11" customFormat="1" ht="51" customHeight="1">
      <c r="A277" s="50"/>
      <c r="B277" s="6"/>
      <c r="C277" s="15"/>
      <c r="D277" s="15"/>
      <c r="E277" s="15"/>
      <c r="F277" s="15"/>
      <c r="G277" s="31"/>
    </row>
    <row r="278" spans="1:7" s="11" customFormat="1" ht="26.25" customHeight="1">
      <c r="A278" s="50"/>
      <c r="B278" s="14"/>
      <c r="C278" s="15"/>
      <c r="D278" s="15"/>
      <c r="E278" s="15"/>
      <c r="F278" s="15"/>
      <c r="G278" s="29"/>
    </row>
    <row r="279" spans="1:7" s="11" customFormat="1" ht="34.5" customHeight="1">
      <c r="A279" s="50"/>
      <c r="B279" s="6"/>
      <c r="C279" s="15"/>
      <c r="D279" s="15"/>
      <c r="E279" s="15"/>
      <c r="F279" s="15"/>
      <c r="G279" s="29"/>
    </row>
    <row r="280" spans="1:7" s="11" customFormat="1" ht="75.75" customHeight="1">
      <c r="A280" s="50"/>
      <c r="B280" s="6"/>
      <c r="C280" s="15"/>
      <c r="D280" s="15"/>
      <c r="E280" s="15"/>
      <c r="F280" s="15"/>
      <c r="G280" s="29"/>
    </row>
    <row r="281" spans="1:7" s="11" customFormat="1" ht="28.5" customHeight="1">
      <c r="A281" s="50"/>
      <c r="B281" s="6"/>
      <c r="C281" s="15"/>
      <c r="D281" s="15"/>
      <c r="E281" s="15"/>
      <c r="F281" s="15"/>
      <c r="G281" s="29"/>
    </row>
    <row r="282" spans="1:7" s="11" customFormat="1" ht="25.5" customHeight="1">
      <c r="A282" s="50"/>
      <c r="B282" s="6"/>
      <c r="C282" s="15"/>
      <c r="D282" s="15"/>
      <c r="E282" s="15"/>
      <c r="F282" s="15"/>
      <c r="G282" s="29"/>
    </row>
    <row r="283" spans="1:7" s="11" customFormat="1" ht="12.75">
      <c r="A283" s="50"/>
      <c r="B283" s="6"/>
      <c r="C283" s="15"/>
      <c r="D283" s="15"/>
      <c r="E283" s="15"/>
      <c r="F283" s="15"/>
      <c r="G283" s="29"/>
    </row>
    <row r="284" spans="1:6" s="11" customFormat="1" ht="12.75">
      <c r="A284" s="50"/>
      <c r="B284" s="14"/>
      <c r="C284" s="8"/>
      <c r="D284" s="8"/>
      <c r="E284" s="8"/>
      <c r="F284" s="8"/>
    </row>
    <row r="285" spans="1:6" s="11" customFormat="1" ht="12.75">
      <c r="A285" s="48"/>
      <c r="B285" s="17"/>
      <c r="C285" s="8"/>
      <c r="D285" s="8"/>
      <c r="E285" s="8"/>
      <c r="F285" s="8"/>
    </row>
    <row r="286" spans="1:6" s="11" customFormat="1" ht="12.75">
      <c r="A286" s="48"/>
      <c r="B286" s="17"/>
      <c r="C286" s="8"/>
      <c r="D286" s="8"/>
      <c r="E286" s="8"/>
      <c r="F286" s="8"/>
    </row>
    <row r="287" spans="1:6" s="11" customFormat="1" ht="12.75">
      <c r="A287" s="48"/>
      <c r="B287" s="17"/>
      <c r="C287" s="8"/>
      <c r="D287" s="8"/>
      <c r="E287" s="8"/>
      <c r="F287" s="8"/>
    </row>
    <row r="288" spans="1:7" s="11" customFormat="1" ht="15.75">
      <c r="A288" s="51"/>
      <c r="B288" s="38"/>
      <c r="C288" s="39"/>
      <c r="D288" s="39"/>
      <c r="E288" s="39"/>
      <c r="F288" s="39"/>
      <c r="G288" s="40"/>
    </row>
    <row r="289" spans="1:7" s="11" customFormat="1" ht="15.75">
      <c r="A289" s="49"/>
      <c r="B289" s="17"/>
      <c r="G289" s="23"/>
    </row>
    <row r="290" spans="1:7" s="10" customFormat="1" ht="42" customHeight="1">
      <c r="A290" s="48"/>
      <c r="B290" s="11"/>
      <c r="C290" s="11"/>
      <c r="D290" s="11"/>
      <c r="E290" s="11"/>
      <c r="F290" s="11"/>
      <c r="G290" s="11"/>
    </row>
    <row r="291" ht="27.75" customHeight="1">
      <c r="A291" s="48"/>
    </row>
    <row r="292" ht="27.75" customHeight="1">
      <c r="A292" s="49"/>
    </row>
    <row r="293" ht="38.25" customHeight="1">
      <c r="A293" s="48"/>
    </row>
    <row r="294" ht="12.75">
      <c r="A294" s="48"/>
    </row>
    <row r="295" spans="1:7" s="12" customFormat="1" ht="12.75">
      <c r="A295" s="48"/>
      <c r="B295" s="5"/>
      <c r="C295" s="5"/>
      <c r="D295" s="5"/>
      <c r="E295" s="5"/>
      <c r="F295" s="5"/>
      <c r="G295" s="5"/>
    </row>
    <row r="296" spans="1:7" s="24" customFormat="1" ht="12.75">
      <c r="A296" s="49"/>
      <c r="B296" s="5"/>
      <c r="C296" s="5"/>
      <c r="D296" s="5"/>
      <c r="E296" s="5"/>
      <c r="F296" s="5"/>
      <c r="G296" s="5"/>
    </row>
    <row r="297" spans="1:7" s="24" customFormat="1" ht="12.75">
      <c r="A297" s="48"/>
      <c r="B297" s="5"/>
      <c r="C297" s="5"/>
      <c r="D297" s="5"/>
      <c r="E297" s="5"/>
      <c r="F297" s="5"/>
      <c r="G297" s="5"/>
    </row>
    <row r="298" spans="1:7" s="24" customFormat="1" ht="12.75">
      <c r="A298" s="43"/>
      <c r="B298" s="5"/>
      <c r="C298" s="5"/>
      <c r="D298" s="5"/>
      <c r="E298" s="5"/>
      <c r="F298" s="5"/>
      <c r="G298" s="5"/>
    </row>
    <row r="302" spans="1:7" s="12" customFormat="1" ht="12.75">
      <c r="A302" s="43"/>
      <c r="B302" s="5"/>
      <c r="C302" s="5"/>
      <c r="D302" s="5"/>
      <c r="E302" s="5"/>
      <c r="F302" s="5"/>
      <c r="G302" s="5"/>
    </row>
    <row r="306" spans="1:7" s="12" customFormat="1" ht="12.75">
      <c r="A306" s="43"/>
      <c r="B306" s="5"/>
      <c r="C306" s="5"/>
      <c r="D306" s="5"/>
      <c r="E306" s="5"/>
      <c r="F306" s="5"/>
      <c r="G306" s="5"/>
    </row>
    <row r="315" ht="79.5" customHeight="1"/>
    <row r="316" ht="29.25" customHeight="1"/>
    <row r="317" ht="41.25" customHeight="1"/>
    <row r="318" ht="44.25" customHeight="1"/>
    <row r="319" ht="28.5" customHeight="1"/>
    <row r="320" ht="57.75" customHeight="1"/>
    <row r="321" ht="39" customHeight="1">
      <c r="H321" s="12"/>
    </row>
    <row r="322" ht="30" customHeight="1"/>
    <row r="323" ht="30" customHeight="1"/>
    <row r="324" ht="26.25" customHeight="1"/>
    <row r="325" ht="15" customHeight="1"/>
    <row r="326" ht="43.5" customHeight="1"/>
    <row r="327" spans="1:9" s="12" customFormat="1" ht="15" customHeight="1">
      <c r="A327" s="43"/>
      <c r="B327" s="5"/>
      <c r="C327" s="5"/>
      <c r="D327" s="5"/>
      <c r="E327" s="5"/>
      <c r="F327" s="5"/>
      <c r="G327" s="5"/>
      <c r="H327" s="5"/>
      <c r="I327" s="25"/>
    </row>
    <row r="328" spans="8:9" ht="15" customHeight="1">
      <c r="H328" s="12"/>
      <c r="I328" s="26"/>
    </row>
    <row r="329" ht="15" customHeight="1">
      <c r="I329" s="26"/>
    </row>
    <row r="330" ht="42" customHeight="1">
      <c r="I330" s="26"/>
    </row>
    <row r="331" ht="27" customHeight="1"/>
    <row r="332" ht="12.75">
      <c r="H332" s="12"/>
    </row>
    <row r="334" spans="1:8" s="12" customFormat="1" ht="12.75">
      <c r="A334" s="43"/>
      <c r="B334" s="5"/>
      <c r="C334" s="5"/>
      <c r="D334" s="5"/>
      <c r="E334" s="5"/>
      <c r="F334" s="5"/>
      <c r="G334" s="5"/>
      <c r="H334" s="5"/>
    </row>
    <row r="338" spans="1:8" s="12" customFormat="1" ht="12.75">
      <c r="A338" s="43"/>
      <c r="B338" s="5"/>
      <c r="C338" s="5"/>
      <c r="D338" s="5"/>
      <c r="E338" s="5"/>
      <c r="F338" s="5"/>
      <c r="G338" s="5"/>
      <c r="H338" s="5"/>
    </row>
  </sheetData>
  <mergeCells count="9">
    <mergeCell ref="D3:G3"/>
    <mergeCell ref="B7:G7"/>
    <mergeCell ref="G10:G11"/>
    <mergeCell ref="A10:A11"/>
    <mergeCell ref="B8:G8"/>
    <mergeCell ref="B10:B11"/>
    <mergeCell ref="C10:D10"/>
    <mergeCell ref="E10:E11"/>
    <mergeCell ref="F10:F11"/>
  </mergeCells>
  <printOptions/>
  <pageMargins left="0.75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Берзина</cp:lastModifiedBy>
  <cp:lastPrinted>2005-10-03T07:55:20Z</cp:lastPrinted>
  <dcterms:created xsi:type="dcterms:W3CDTF">2001-12-18T08:26:18Z</dcterms:created>
  <dcterms:modified xsi:type="dcterms:W3CDTF">2005-10-03T07:55:37Z</dcterms:modified>
  <cp:category/>
  <cp:version/>
  <cp:contentType/>
  <cp:contentStatus/>
</cp:coreProperties>
</file>